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0-Tourismus\"/>
    </mc:Choice>
  </mc:AlternateContent>
  <bookViews>
    <workbookView xWindow="-90" yWindow="300" windowWidth="24540" windowHeight="12555"/>
  </bookViews>
  <sheets>
    <sheet name="Steckbrief" sheetId="14" r:id="rId1"/>
    <sheet name="Jan-Feb" sheetId="15" r:id="rId2"/>
  </sheets>
  <calcPr calcId="162913"/>
</workbook>
</file>

<file path=xl/calcChain.xml><?xml version="1.0" encoding="utf-8"?>
<calcChain xmlns="http://schemas.openxmlformats.org/spreadsheetml/2006/main">
  <c r="L60" i="15" l="1"/>
  <c r="L45" i="15"/>
  <c r="L41" i="15"/>
  <c r="F37" i="15"/>
  <c r="F86" i="15"/>
  <c r="F74" i="15"/>
  <c r="F66" i="15"/>
  <c r="F62" i="15"/>
  <c r="F58" i="15"/>
  <c r="F54" i="15"/>
  <c r="F50" i="15"/>
  <c r="F31" i="15"/>
  <c r="F19" i="15"/>
  <c r="F15" i="15"/>
  <c r="J14" i="15"/>
  <c r="L85" i="15"/>
  <c r="L81" i="15"/>
  <c r="L77" i="15"/>
  <c r="L73" i="15"/>
  <c r="L69" i="15"/>
  <c r="L65" i="15"/>
  <c r="L61" i="15"/>
  <c r="L57" i="15"/>
  <c r="L53" i="15"/>
  <c r="L49" i="15"/>
  <c r="L11" i="15"/>
  <c r="L42" i="15"/>
  <c r="L38" i="15"/>
  <c r="L34" i="15"/>
  <c r="L30" i="15"/>
  <c r="L26" i="15"/>
  <c r="L22" i="15"/>
  <c r="L18" i="15"/>
  <c r="L14" i="15"/>
  <c r="J88" i="15"/>
  <c r="M87" i="15"/>
  <c r="J85" i="15"/>
  <c r="J84" i="15"/>
  <c r="M83" i="15"/>
  <c r="J81" i="15"/>
  <c r="M80" i="15"/>
  <c r="F79" i="15"/>
  <c r="J77" i="15"/>
  <c r="J76" i="15"/>
  <c r="F75" i="15"/>
  <c r="J73" i="15"/>
  <c r="M72" i="15"/>
  <c r="J71" i="15"/>
  <c r="M71" i="15"/>
  <c r="J69" i="15"/>
  <c r="J67" i="15"/>
  <c r="F67" i="15"/>
  <c r="J65" i="15"/>
  <c r="M64" i="15"/>
  <c r="M63" i="15"/>
  <c r="J61" i="15"/>
  <c r="J60" i="15"/>
  <c r="M59" i="15"/>
  <c r="F57" i="15"/>
  <c r="J56" i="15"/>
  <c r="F55" i="15"/>
  <c r="J53" i="15"/>
  <c r="F53" i="15"/>
  <c r="M52" i="15"/>
  <c r="M51" i="15"/>
  <c r="J49" i="15"/>
  <c r="F49" i="15"/>
  <c r="M48" i="15"/>
  <c r="M47" i="15"/>
  <c r="F11" i="15"/>
  <c r="J45" i="15"/>
  <c r="M44" i="15"/>
  <c r="J42" i="15"/>
  <c r="F42" i="15"/>
  <c r="J41" i="15"/>
  <c r="F40" i="15"/>
  <c r="F38" i="15"/>
  <c r="J37" i="15"/>
  <c r="M36" i="15"/>
  <c r="J34" i="15"/>
  <c r="F34" i="15"/>
  <c r="M33" i="15"/>
  <c r="M32" i="15"/>
  <c r="J30" i="15"/>
  <c r="F30" i="15"/>
  <c r="J29" i="15"/>
  <c r="M28" i="15"/>
  <c r="F26" i="15"/>
  <c r="J25" i="15"/>
  <c r="F24" i="15"/>
  <c r="J22" i="15"/>
  <c r="F22" i="15"/>
  <c r="M21" i="15"/>
  <c r="M20" i="15"/>
  <c r="J18" i="15"/>
  <c r="F18" i="15"/>
  <c r="M17" i="15"/>
  <c r="M16" i="15"/>
  <c r="F14" i="15"/>
  <c r="M13" i="15"/>
  <c r="F12" i="15"/>
  <c r="F10" i="15"/>
  <c r="L47" i="15"/>
  <c r="J39" i="15"/>
  <c r="J15" i="15"/>
  <c r="J35" i="15"/>
  <c r="J54" i="15"/>
  <c r="J78" i="15"/>
  <c r="J59" i="15"/>
  <c r="M55" i="15"/>
  <c r="L15" i="15"/>
  <c r="L19" i="15"/>
  <c r="L23" i="15"/>
  <c r="L27" i="15"/>
  <c r="L31" i="15"/>
  <c r="L35" i="15"/>
  <c r="L39" i="15"/>
  <c r="L43" i="15"/>
  <c r="L46" i="15"/>
  <c r="L50" i="15"/>
  <c r="L54" i="15"/>
  <c r="L58" i="15"/>
  <c r="L62" i="15"/>
  <c r="L66" i="15"/>
  <c r="L70" i="15"/>
  <c r="L74" i="15"/>
  <c r="L78" i="15"/>
  <c r="L82" i="15"/>
  <c r="L86" i="15"/>
  <c r="M77" i="15"/>
  <c r="M81" i="15"/>
  <c r="M85" i="15"/>
  <c r="F71" i="15"/>
  <c r="M67" i="15"/>
  <c r="F28" i="15"/>
  <c r="M12" i="15"/>
  <c r="M37" i="15"/>
  <c r="F20" i="15"/>
  <c r="F87" i="15"/>
  <c r="F16" i="15"/>
  <c r="F59" i="15"/>
  <c r="M79" i="15"/>
  <c r="M24" i="15"/>
  <c r="M75" i="15"/>
  <c r="M40" i="15"/>
  <c r="F63" i="15"/>
  <c r="F81" i="15"/>
  <c r="J68" i="15"/>
  <c r="M68" i="15"/>
  <c r="M69" i="15"/>
  <c r="F69" i="15"/>
  <c r="F65" i="15"/>
  <c r="M65" i="15"/>
  <c r="F73" i="15"/>
  <c r="M73" i="15"/>
  <c r="F61" i="15"/>
  <c r="M61" i="15"/>
  <c r="F77" i="15"/>
  <c r="F85" i="15"/>
  <c r="M53" i="15"/>
  <c r="J52" i="15"/>
  <c r="J17" i="15"/>
  <c r="M41" i="15"/>
  <c r="J80" i="15"/>
  <c r="M84" i="15"/>
  <c r="M29" i="15"/>
  <c r="J48" i="15"/>
  <c r="M45" i="15"/>
  <c r="M88" i="15"/>
  <c r="J72" i="15"/>
  <c r="J13" i="15"/>
  <c r="J21" i="15"/>
  <c r="M56" i="15"/>
  <c r="M10" i="15"/>
  <c r="M15" i="15"/>
  <c r="M76" i="15"/>
  <c r="J64" i="15"/>
  <c r="J33" i="15"/>
  <c r="M60" i="15"/>
  <c r="M25" i="15"/>
  <c r="M26" i="15"/>
  <c r="M38" i="15"/>
  <c r="M11" i="15"/>
  <c r="M57" i="15"/>
  <c r="L10" i="15"/>
  <c r="M49" i="15"/>
  <c r="M34" i="15"/>
  <c r="M18" i="15"/>
  <c r="M22" i="15"/>
  <c r="J57" i="15"/>
  <c r="J11" i="15"/>
  <c r="M42" i="15"/>
  <c r="M30" i="15"/>
  <c r="J38" i="15"/>
  <c r="J26" i="15"/>
  <c r="L16" i="15"/>
  <c r="F32" i="15"/>
  <c r="F47" i="15"/>
  <c r="L63" i="15"/>
  <c r="L79" i="15"/>
  <c r="J12" i="15"/>
  <c r="J16" i="15"/>
  <c r="J20" i="15"/>
  <c r="J24" i="15"/>
  <c r="J28" i="15"/>
  <c r="J32" i="15"/>
  <c r="J36" i="15"/>
  <c r="J40" i="15"/>
  <c r="J44" i="15"/>
  <c r="J47" i="15"/>
  <c r="J51" i="15"/>
  <c r="J55" i="15"/>
  <c r="J63" i="15"/>
  <c r="J75" i="15"/>
  <c r="J79" i="15"/>
  <c r="J83" i="15"/>
  <c r="J87" i="15"/>
  <c r="J10" i="15"/>
  <c r="J19" i="15"/>
  <c r="J23" i="15"/>
  <c r="J27" i="15"/>
  <c r="J31" i="15"/>
  <c r="J43" i="15"/>
  <c r="J46" i="15"/>
  <c r="J50" i="15"/>
  <c r="J58" i="15"/>
  <c r="J62" i="15"/>
  <c r="J66" i="15"/>
  <c r="J70" i="15"/>
  <c r="J74" i="15"/>
  <c r="J82" i="15"/>
  <c r="J86" i="15"/>
  <c r="L12" i="15"/>
  <c r="L20" i="15"/>
  <c r="L24" i="15"/>
  <c r="L28" i="15"/>
  <c r="F36" i="15"/>
  <c r="L36" i="15"/>
  <c r="L40" i="15"/>
  <c r="L44" i="15"/>
  <c r="F44" i="15"/>
  <c r="L51" i="15"/>
  <c r="L55" i="15"/>
  <c r="L59" i="15"/>
  <c r="L67" i="15"/>
  <c r="L71" i="15"/>
  <c r="L75" i="15"/>
  <c r="L83" i="15"/>
  <c r="F83" i="15"/>
  <c r="L87" i="15"/>
  <c r="L32" i="15"/>
  <c r="F51" i="15"/>
  <c r="M86" i="15" l="1"/>
  <c r="M66" i="15"/>
  <c r="M19" i="15"/>
  <c r="M39" i="15"/>
  <c r="F39" i="15"/>
  <c r="M70" i="15"/>
  <c r="F70" i="15"/>
  <c r="M78" i="15"/>
  <c r="F78" i="15"/>
  <c r="F82" i="15"/>
  <c r="M82" i="15"/>
  <c r="L13" i="15"/>
  <c r="F13" i="15"/>
  <c r="L17" i="15"/>
  <c r="F17" i="15"/>
  <c r="L21" i="15"/>
  <c r="F21" i="15"/>
  <c r="L25" i="15"/>
  <c r="F25" i="15"/>
  <c r="L29" i="15"/>
  <c r="F29" i="15"/>
  <c r="L33" i="15"/>
  <c r="F33" i="15"/>
  <c r="F48" i="15"/>
  <c r="L48" i="15"/>
  <c r="F52" i="15"/>
  <c r="L52" i="15"/>
  <c r="L56" i="15"/>
  <c r="F56" i="15"/>
  <c r="L64" i="15"/>
  <c r="F64" i="15"/>
  <c r="F68" i="15"/>
  <c r="L68" i="15"/>
  <c r="F72" i="15"/>
  <c r="L72" i="15"/>
  <c r="L76" i="15"/>
  <c r="F76" i="15"/>
  <c r="L80" i="15"/>
  <c r="F80" i="15"/>
  <c r="F84" i="15"/>
  <c r="L84" i="15"/>
  <c r="L88" i="15"/>
  <c r="F88" i="15"/>
  <c r="F23" i="15"/>
  <c r="M23" i="15"/>
  <c r="F27" i="15"/>
  <c r="M27" i="15"/>
  <c r="F35" i="15"/>
  <c r="M35" i="15"/>
  <c r="M43" i="15"/>
  <c r="F43" i="15"/>
  <c r="F46" i="15"/>
  <c r="M46" i="15"/>
  <c r="M74" i="15"/>
  <c r="M62" i="15"/>
  <c r="M58" i="15"/>
  <c r="F41" i="15"/>
  <c r="F60" i="15"/>
  <c r="L37" i="15"/>
  <c r="M54" i="15"/>
  <c r="M14" i="15"/>
  <c r="M50" i="15"/>
  <c r="F45" i="15"/>
  <c r="M31" i="15"/>
</calcChain>
</file>

<file path=xl/sharedStrings.xml><?xml version="1.0" encoding="utf-8"?>
<sst xmlns="http://schemas.openxmlformats.org/spreadsheetml/2006/main" count="115" uniqueCount="111">
  <si>
    <t>Belgien</t>
  </si>
  <si>
    <t>Bulgarien</t>
  </si>
  <si>
    <t>Dänemark</t>
  </si>
  <si>
    <t>Deutschland</t>
  </si>
  <si>
    <t>Finnland</t>
  </si>
  <si>
    <t>Frankreich</t>
  </si>
  <si>
    <t>Griechenland</t>
  </si>
  <si>
    <t>Island</t>
  </si>
  <si>
    <t>Italien</t>
  </si>
  <si>
    <t>Kroatien</t>
  </si>
  <si>
    <t>Liechtenstein</t>
  </si>
  <si>
    <t>Luxemburg</t>
  </si>
  <si>
    <t>Niederlande</t>
  </si>
  <si>
    <t>Norwegen</t>
  </si>
  <si>
    <t>Österreich</t>
  </si>
  <si>
    <t>Polen</t>
  </si>
  <si>
    <t>Portugal</t>
  </si>
  <si>
    <t>Rumänien</t>
  </si>
  <si>
    <t>Russland</t>
  </si>
  <si>
    <t>Schweden</t>
  </si>
  <si>
    <t>Slowenien</t>
  </si>
  <si>
    <t>Spanien</t>
  </si>
  <si>
    <t>Tschechische Republik</t>
  </si>
  <si>
    <t>Türkei</t>
  </si>
  <si>
    <t>Ukraine</t>
  </si>
  <si>
    <t>Ungarn</t>
  </si>
  <si>
    <t>Kanada</t>
  </si>
  <si>
    <t>Argentinien</t>
  </si>
  <si>
    <t>Brasilien</t>
  </si>
  <si>
    <t>Chile</t>
  </si>
  <si>
    <t>Übriges Südamerika</t>
  </si>
  <si>
    <t>Ägypten</t>
  </si>
  <si>
    <t>Übriges Nordafrika</t>
  </si>
  <si>
    <t>Übriges Afrika</t>
  </si>
  <si>
    <t>Hongkong</t>
  </si>
  <si>
    <t>Indien</t>
  </si>
  <si>
    <t>Indonesien</t>
  </si>
  <si>
    <t>Israel</t>
  </si>
  <si>
    <t>Japan</t>
  </si>
  <si>
    <t>Korea, Republik</t>
  </si>
  <si>
    <t>Malaysia</t>
  </si>
  <si>
    <t>Philippinen</t>
  </si>
  <si>
    <t>Singapur</t>
  </si>
  <si>
    <t>Thailand</t>
  </si>
  <si>
    <t>Südafrika, Republik</t>
  </si>
  <si>
    <t>Estland</t>
  </si>
  <si>
    <t>Lettland</t>
  </si>
  <si>
    <t>Litauen</t>
  </si>
  <si>
    <t>Malta</t>
  </si>
  <si>
    <t>Slowakei</t>
  </si>
  <si>
    <t>Zypern</t>
  </si>
  <si>
    <t>Übriges Süd- und Ostasien</t>
  </si>
  <si>
    <t>Übriges Westasien</t>
  </si>
  <si>
    <t>Australien</t>
  </si>
  <si>
    <t>Schweiz</t>
  </si>
  <si>
    <t>Ankünfte</t>
  </si>
  <si>
    <t>Logiernächte</t>
  </si>
  <si>
    <r>
      <t>D</t>
    </r>
    <r>
      <rPr>
        <sz val="10"/>
        <rFont val="Arial"/>
        <family val="2"/>
      </rPr>
      <t xml:space="preserve"> %</t>
    </r>
  </si>
  <si>
    <t>Mexiko</t>
  </si>
  <si>
    <t>Übriges Zentralamerika, Karibik</t>
  </si>
  <si>
    <t>Bahrain</t>
  </si>
  <si>
    <t>Katar</t>
  </si>
  <si>
    <t>Kuwait</t>
  </si>
  <si>
    <t>Saudi Arabien</t>
  </si>
  <si>
    <t>Oman</t>
  </si>
  <si>
    <t>Vereinigte Arabische Emirate</t>
  </si>
  <si>
    <t>Vereinigte Staaten</t>
  </si>
  <si>
    <t>Vereinigtes Königreich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</si>
  <si>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</si>
  <si>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</si>
  <si>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</si>
  <si>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</si>
  <si>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</si>
  <si>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</si>
  <si>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</si>
  <si>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</si>
  <si>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</si>
  <si>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Fabienne Hofer</t>
  </si>
  <si>
    <t>+41 61 267 87 47</t>
  </si>
  <si>
    <t>fabienne.hofer@bs.ch</t>
  </si>
  <si>
    <t>Serbien</t>
  </si>
  <si>
    <t>Übriges Europa</t>
  </si>
  <si>
    <t>Amerika</t>
  </si>
  <si>
    <t>Afrika</t>
  </si>
  <si>
    <t>Asien</t>
  </si>
  <si>
    <t>Ausland</t>
  </si>
  <si>
    <t>Total</t>
  </si>
  <si>
    <t>Australien, Neuseeland, Ozeanien</t>
  </si>
  <si>
    <t>Irland</t>
  </si>
  <si>
    <t>China, Volksrepublik</t>
  </si>
  <si>
    <t>Taiwan</t>
  </si>
  <si>
    <t>Neuseeland und Ozeanien</t>
  </si>
  <si>
    <t>t10.1.02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</si>
  <si>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Land des ständigen Wohnsitzes der Gäste.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In Tagen; Monatsdurchschnitt.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>Ohne Schweiz, einschliesslich Türkei und Russland.</t>
    </r>
  </si>
  <si>
    <r>
      <t>Herkunftsland</t>
    </r>
    <r>
      <rPr>
        <vertAlign val="superscript"/>
        <sz val="9"/>
        <rFont val="Arial"/>
        <family val="2"/>
      </rPr>
      <t>1</t>
    </r>
  </si>
  <si>
    <r>
      <t>Aufenthaltsdauer</t>
    </r>
    <r>
      <rPr>
        <b/>
        <vertAlign val="superscript"/>
        <sz val="9"/>
        <rFont val="Arial"/>
        <family val="2"/>
      </rPr>
      <t>2</t>
    </r>
  </si>
  <si>
    <r>
      <t>Europa</t>
    </r>
    <r>
      <rPr>
        <b/>
        <vertAlign val="superscript"/>
        <sz val="9"/>
        <rFont val="Arial"/>
        <family val="2"/>
      </rPr>
      <t>3</t>
    </r>
  </si>
  <si>
    <t>Ankünfte, Logiernächte und Aufenthaltsdauer nach Herkunft der Gäste; kumuliert von Januar bis Februar</t>
  </si>
  <si>
    <t>Ankünfte, Logiernächte und Aufenthaltsdauer; kumuliert seit Jahresbeginn</t>
  </si>
  <si>
    <t>Publikationsort:</t>
  </si>
  <si>
    <t>Internetseite des Statistischen Amtes des Kantons Basel-Stadt</t>
  </si>
  <si>
    <t>Erhebungsart:</t>
  </si>
  <si>
    <t>Tourismusstatistik des Kantons Basel-Stadt</t>
  </si>
  <si>
    <t>Statistisches Amt des Kantons Basel-Stadt, Kantonale Tourismusstatistik</t>
  </si>
  <si>
    <t>Referenzperiode:</t>
  </si>
  <si>
    <t>Monat</t>
  </si>
  <si>
    <t>Daten öffentlicher Organe</t>
  </si>
  <si>
    <t>Belarus</t>
  </si>
  <si>
    <t>Seit Januar 2023; monatlich</t>
  </si>
  <si>
    <t>20. März 2024</t>
  </si>
  <si>
    <t>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</si>
</sst>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_ * #,##0.0_ ;_ * \-#,##0.0_ ;_ * &quot;-&quot;?_ ;_ @_ "/>
    <numFmt numFmtId="168" formatCode="#,##0.000;\ \-#,##0.000;&quot;–&quot;;@"/>
    <numFmt numFmtId="169" formatCode="#,##0%"/>
    <numFmt numFmtId="170" formatCode="#,##0.0%"/>
    <numFmt numFmtId="171" formatCode="#,##0.0;\-#,##0.0;&quot;–&quot;;_ @_ "/>
    <numFmt numFmtId="172" formatCode="#,##0.0000;\ \-#,##0.0000;&quot;–&quot;;@"/>
    <numFmt numFmtId="173" formatCode="#,##0,;\-#,##0,;\ &quot;–&quot;\ ;\ @\ "/>
    <numFmt numFmtId="174" formatCode="#,##0.00;\-#,##0.00;&quot;–&quot;;_ @_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b/>
      <sz val="11"/>
      <name val="Arial"/>
      <family val="2"/>
    </font>
    <font>
      <sz val="10"/>
      <color rgb="FF00B0F0"/>
      <name val="Arial"/>
      <family val="2"/>
    </font>
    <font>
      <vertAlign val="superscript"/>
      <sz val="10"/>
      <name val="Arial Black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173" fontId="2" fillId="0" borderId="0" applyFont="0" applyFill="0" applyBorder="0" applyAlignment="0" applyProtection="0">
      <alignment horizontal="right"/>
    </xf>
    <xf numFmtId="17" fontId="3" fillId="0" borderId="0" applyFont="0" applyFill="0" applyBorder="0" applyAlignment="0" applyProtection="0"/>
    <xf numFmtId="164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8" fontId="4" fillId="0" borderId="0" applyFill="0" applyBorder="0" applyProtection="0">
      <alignment horizontal="right" vertical="top"/>
    </xf>
    <xf numFmtId="172" fontId="5" fillId="0" borderId="0" applyFill="0" applyBorder="0" applyProtection="0">
      <alignment horizontal="right" vertical="top"/>
    </xf>
    <xf numFmtId="0" fontId="6" fillId="0" borderId="0"/>
    <xf numFmtId="169" fontId="4" fillId="0" borderId="0" applyFill="0" applyBorder="0">
      <alignment horizontal="right" vertical="top"/>
    </xf>
    <xf numFmtId="170" fontId="4" fillId="0" borderId="0" applyFill="0" applyBorder="0">
      <alignment horizontal="right" vertical="top"/>
    </xf>
    <xf numFmtId="169" fontId="4" fillId="0" borderId="0" applyFill="0" applyBorder="0">
      <alignment horizontal="right" vertical="top"/>
    </xf>
    <xf numFmtId="170" fontId="4" fillId="0" borderId="0" applyFill="0" applyBorder="0">
      <alignment horizontal="right" vertical="top"/>
    </xf>
    <xf numFmtId="166" fontId="4" fillId="0" borderId="1">
      <alignment horizontal="left" vertical="top"/>
    </xf>
    <xf numFmtId="166" fontId="4" fillId="0" borderId="0" applyNumberFormat="0" applyFill="0" applyBorder="0">
      <alignment horizontal="left" vertical="top"/>
    </xf>
    <xf numFmtId="166" fontId="5" fillId="0" borderId="0" applyNumberFormat="0" applyFill="0" applyBorder="0">
      <alignment horizontal="left" vertical="top" indent="1"/>
    </xf>
    <xf numFmtId="166" fontId="5" fillId="0" borderId="0" applyNumberFormat="0" applyFill="0" applyBorder="0">
      <alignment horizontal="left" vertical="top" indent="2"/>
    </xf>
    <xf numFmtId="0" fontId="7" fillId="0" borderId="2" applyNumberFormat="0" applyFont="0" applyBorder="0" applyAlignment="0">
      <alignment horizontal="left" vertical="top"/>
    </xf>
    <xf numFmtId="166" fontId="8" fillId="0" borderId="0" applyNumberFormat="0" applyFill="0" applyBorder="0">
      <alignment horizontal="left" vertical="top"/>
    </xf>
    <xf numFmtId="0" fontId="9" fillId="0" borderId="3" applyNumberFormat="0">
      <alignment horizontal="left" wrapText="1"/>
    </xf>
    <xf numFmtId="166" fontId="9" fillId="0" borderId="3" applyNumberFormat="0">
      <alignment horizontal="left"/>
    </xf>
    <xf numFmtId="0" fontId="4" fillId="0" borderId="2" applyNumberFormat="0">
      <alignment horizontal="right" vertical="top"/>
    </xf>
    <xf numFmtId="166" fontId="4" fillId="0" borderId="0" applyNumberFormat="0" applyFill="0" applyBorder="0">
      <alignment horizontal="right" vertical="top"/>
    </xf>
    <xf numFmtId="166" fontId="8" fillId="0" borderId="0" applyNumberFormat="0" applyFill="0" applyBorder="0">
      <alignment horizontal="right" vertical="top"/>
    </xf>
    <xf numFmtId="164" fontId="8" fillId="0" borderId="0" applyFill="0" applyBorder="0" applyProtection="0">
      <alignment horizontal="right" vertical="top"/>
    </xf>
    <xf numFmtId="165" fontId="8" fillId="0" borderId="0" applyFill="0" applyBorder="0" applyProtection="0">
      <alignment horizontal="right" vertical="top"/>
    </xf>
    <xf numFmtId="168" fontId="8" fillId="0" borderId="0" applyFill="0" applyBorder="0" applyProtection="0">
      <alignment horizontal="right" vertical="top"/>
    </xf>
    <xf numFmtId="166" fontId="8" fillId="0" borderId="0" applyFill="0" applyBorder="0" applyProtection="0">
      <alignment horizontal="right" vertical="top"/>
    </xf>
    <xf numFmtId="166" fontId="8" fillId="0" borderId="0" applyNumberFormat="0" applyFill="0" applyBorder="0">
      <alignment horizontal="right" vertical="top"/>
    </xf>
    <xf numFmtId="0" fontId="9" fillId="0" borderId="3" applyNumberFormat="0">
      <alignment horizontal="right"/>
    </xf>
    <xf numFmtId="166" fontId="9" fillId="0" borderId="3" applyNumberFormat="0">
      <alignment horizontal="right"/>
    </xf>
    <xf numFmtId="164" fontId="9" fillId="0" borderId="3">
      <alignment horizontal="right"/>
    </xf>
    <xf numFmtId="166" fontId="4" fillId="0" borderId="3" applyNumberFormat="0" applyFill="0" applyBorder="0">
      <alignment horizontal="right" vertical="top"/>
    </xf>
    <xf numFmtId="0" fontId="7" fillId="0" borderId="2" applyNumberFormat="0">
      <alignment horizontal="left" vertical="top" wrapText="1"/>
    </xf>
    <xf numFmtId="166" fontId="4" fillId="0" borderId="0">
      <alignment horizontal="left" vertical="top"/>
    </xf>
    <xf numFmtId="49" fontId="2" fillId="0" borderId="0">
      <alignment horizontal="left"/>
    </xf>
    <xf numFmtId="0" fontId="3" fillId="0" borderId="0"/>
    <xf numFmtId="0" fontId="1" fillId="0" borderId="0"/>
    <xf numFmtId="0" fontId="3" fillId="0" borderId="0"/>
    <xf numFmtId="0" fontId="3" fillId="0" borderId="0"/>
  </cellStyleXfs>
  <cellXfs count="128">
    <xf numFmtId="0" fontId="0" fillId="0" borderId="0" xfId="0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2" fillId="0" borderId="0" xfId="0" applyFont="1" applyFill="1" applyBorder="1" applyAlignment="1">
      <alignment horizontal="right" vertical="center" wrapText="1"/>
    </xf>
    <xf numFmtId="166" fontId="11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wrapText="1"/>
    </xf>
    <xf numFmtId="166" fontId="11" fillId="0" borderId="0" xfId="0" applyNumberFormat="1" applyFont="1" applyFill="1" applyAlignment="1">
      <alignment horizontal="right" vertical="center" wrapText="1"/>
    </xf>
    <xf numFmtId="164" fontId="11" fillId="0" borderId="0" xfId="0" applyNumberFormat="1" applyFont="1" applyFill="1" applyAlignment="1">
      <alignment horizontal="right" vertical="center" wrapText="1"/>
    </xf>
    <xf numFmtId="171" fontId="11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174" fontId="11" fillId="0" borderId="0" xfId="0" applyNumberFormat="1" applyFont="1" applyFill="1" applyBorder="1" applyAlignment="1">
      <alignment horizontal="right" vertical="center" wrapText="1"/>
    </xf>
    <xf numFmtId="167" fontId="11" fillId="0" borderId="0" xfId="0" applyNumberFormat="1" applyFont="1" applyFill="1" applyBorder="1" applyAlignment="1">
      <alignment horizontal="right" vertical="center" wrapText="1"/>
    </xf>
    <xf numFmtId="171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35" applyFont="1" applyAlignment="1">
      <alignment wrapText="1"/>
    </xf>
    <xf numFmtId="0" fontId="3" fillId="0" borderId="0" xfId="35" applyFont="1" applyFill="1" applyAlignment="1">
      <alignment wrapText="1"/>
    </xf>
    <xf numFmtId="0" fontId="11" fillId="0" borderId="0" xfId="0" applyFont="1" applyBorder="1" applyAlignment="1">
      <alignment horizontal="left" vertical="top" wrapText="1"/>
    </xf>
    <xf numFmtId="166" fontId="12" fillId="0" borderId="0" xfId="0" applyNumberFormat="1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166" fontId="12" fillId="0" borderId="0" xfId="0" applyNumberFormat="1" applyFont="1" applyFill="1" applyBorder="1" applyAlignment="1">
      <alignment horizontal="left" vertical="top" wrapText="1"/>
    </xf>
    <xf numFmtId="166" fontId="12" fillId="0" borderId="0" xfId="0" applyNumberFormat="1" applyFont="1" applyFill="1" applyBorder="1" applyAlignment="1">
      <alignment horizontal="right" vertical="top" wrapText="1"/>
    </xf>
    <xf numFmtId="167" fontId="12" fillId="0" borderId="0" xfId="0" applyNumberFormat="1" applyFont="1" applyFill="1" applyBorder="1" applyAlignment="1">
      <alignment horizontal="right" vertical="top" wrapText="1"/>
    </xf>
    <xf numFmtId="171" fontId="12" fillId="0" borderId="0" xfId="0" applyNumberFormat="1" applyFont="1" applyFill="1" applyBorder="1" applyAlignment="1">
      <alignment horizontal="right" vertical="top" wrapText="1"/>
    </xf>
    <xf numFmtId="174" fontId="12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 wrapText="1"/>
    </xf>
    <xf numFmtId="166" fontId="11" fillId="0" borderId="0" xfId="0" applyNumberFormat="1" applyFont="1" applyFill="1" applyBorder="1" applyAlignment="1">
      <alignment horizontal="left" vertical="center" wrapText="1"/>
    </xf>
    <xf numFmtId="166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35" applyFont="1" applyBorder="1" applyAlignment="1">
      <alignment horizontal="left"/>
    </xf>
    <xf numFmtId="0" fontId="3" fillId="0" borderId="0" xfId="37" applyFont="1" applyAlignment="1">
      <alignment wrapText="1"/>
    </xf>
    <xf numFmtId="0" fontId="3" fillId="0" borderId="0" xfId="37" applyFont="1" applyFill="1" applyAlignment="1">
      <alignment wrapText="1"/>
    </xf>
    <xf numFmtId="0" fontId="10" fillId="0" borderId="0" xfId="37" applyFont="1" applyAlignment="1">
      <alignment wrapText="1"/>
    </xf>
    <xf numFmtId="0" fontId="10" fillId="0" borderId="0" xfId="37" applyFont="1" applyBorder="1" applyAlignment="1">
      <alignment wrapText="1"/>
    </xf>
    <xf numFmtId="0" fontId="3" fillId="0" borderId="0" xfId="37" applyFont="1" applyAlignment="1">
      <alignment vertical="center" wrapText="1"/>
    </xf>
    <xf numFmtId="0" fontId="3" fillId="2" borderId="0" xfId="37" applyFont="1" applyFill="1" applyBorder="1" applyAlignment="1">
      <alignment vertical="center" wrapText="1"/>
    </xf>
    <xf numFmtId="0" fontId="3" fillId="0" borderId="0" xfId="37" applyFont="1" applyBorder="1" applyAlignment="1">
      <alignment horizontal="right" vertical="center" wrapText="1"/>
    </xf>
    <xf numFmtId="0" fontId="3" fillId="0" borderId="0" xfId="37" applyFont="1" applyAlignment="1">
      <alignment horizontal="left" vertical="center" wrapText="1"/>
    </xf>
    <xf numFmtId="0" fontId="3" fillId="0" borderId="3" xfId="37" applyFont="1" applyBorder="1" applyAlignment="1">
      <alignment horizontal="right" vertical="center" wrapText="1"/>
    </xf>
    <xf numFmtId="0" fontId="3" fillId="0" borderId="3" xfId="37" applyFont="1" applyBorder="1" applyAlignment="1">
      <alignment horizontal="left" vertical="center" wrapText="1"/>
    </xf>
    <xf numFmtId="0" fontId="11" fillId="0" borderId="0" xfId="37" applyFont="1" applyBorder="1" applyAlignment="1">
      <alignment horizontal="left" vertical="center" wrapText="1"/>
    </xf>
    <xf numFmtId="0" fontId="3" fillId="0" borderId="0" xfId="37" applyFont="1" applyAlignment="1">
      <alignment horizontal="right" vertical="center" wrapText="1"/>
    </xf>
    <xf numFmtId="0" fontId="3" fillId="0" borderId="0" xfId="37" applyFont="1" applyAlignment="1">
      <alignment horizontal="left" vertical="top" wrapText="1"/>
    </xf>
    <xf numFmtId="0" fontId="3" fillId="0" borderId="0" xfId="37" applyFont="1" applyBorder="1" applyAlignment="1">
      <alignment horizontal="left" vertical="top" wrapText="1"/>
    </xf>
    <xf numFmtId="0" fontId="3" fillId="0" borderId="0" xfId="37" applyFont="1" applyBorder="1" applyAlignment="1">
      <alignment horizontal="right" vertical="top" wrapText="1"/>
    </xf>
    <xf numFmtId="0" fontId="3" fillId="0" borderId="0" xfId="37" applyFont="1" applyAlignment="1">
      <alignment vertical="top" wrapText="1"/>
    </xf>
    <xf numFmtId="0" fontId="17" fillId="0" borderId="0" xfId="37" applyFont="1" applyBorder="1" applyAlignment="1">
      <alignment horizontal="left" vertical="top" wrapText="1"/>
    </xf>
    <xf numFmtId="0" fontId="17" fillId="0" borderId="0" xfId="37" applyFont="1" applyBorder="1" applyAlignment="1">
      <alignment horizontal="right" vertical="top" wrapText="1"/>
    </xf>
    <xf numFmtId="0" fontId="3" fillId="0" borderId="0" xfId="37" applyFont="1" applyFill="1" applyAlignment="1">
      <alignment horizontal="left" vertical="top" wrapText="1"/>
    </xf>
    <xf numFmtId="0" fontId="3" fillId="0" borderId="0" xfId="37" applyFont="1" applyAlignment="1">
      <alignment horizontal="right" vertical="top" wrapText="1"/>
    </xf>
    <xf numFmtId="0" fontId="3" fillId="0" borderId="0" xfId="37" applyFont="1" applyFill="1" applyBorder="1" applyAlignment="1">
      <alignment horizontal="left" vertical="top" wrapText="1"/>
    </xf>
    <xf numFmtId="166" fontId="3" fillId="0" borderId="0" xfId="37" applyNumberFormat="1" applyFont="1" applyBorder="1" applyAlignment="1">
      <alignment horizontal="left" vertical="center" wrapText="1"/>
    </xf>
    <xf numFmtId="166" fontId="3" fillId="0" borderId="4" xfId="37" quotePrefix="1" applyNumberFormat="1" applyFont="1" applyBorder="1" applyAlignment="1">
      <alignment horizontal="left" vertical="top" wrapText="1"/>
    </xf>
    <xf numFmtId="0" fontId="3" fillId="0" borderId="4" xfId="37" applyFont="1" applyBorder="1" applyAlignment="1">
      <alignment wrapText="1"/>
    </xf>
    <xf numFmtId="0" fontId="15" fillId="0" borderId="0" xfId="37" applyFont="1" applyAlignment="1">
      <alignment vertical="center"/>
    </xf>
    <xf numFmtId="0" fontId="16" fillId="0" borderId="0" xfId="37" applyFont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center" wrapText="1"/>
    </xf>
    <xf numFmtId="0" fontId="13" fillId="0" borderId="3" xfId="0" applyFont="1" applyFill="1" applyBorder="1" applyAlignment="1">
      <alignment horizontal="right" vertical="center" wrapText="1"/>
    </xf>
    <xf numFmtId="166" fontId="12" fillId="0" borderId="0" xfId="0" applyNumberFormat="1" applyFont="1" applyAlignment="1">
      <alignment wrapText="1"/>
    </xf>
    <xf numFmtId="166" fontId="3" fillId="0" borderId="0" xfId="0" applyNumberFormat="1" applyFont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left" vertical="top" wrapText="1"/>
    </xf>
    <xf numFmtId="166" fontId="12" fillId="0" borderId="3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right" vertical="center" wrapText="1"/>
    </xf>
    <xf numFmtId="166" fontId="12" fillId="0" borderId="3" xfId="0" applyNumberFormat="1" applyFont="1" applyFill="1" applyBorder="1" applyAlignment="1">
      <alignment horizontal="right" vertical="top" wrapText="1"/>
    </xf>
    <xf numFmtId="167" fontId="12" fillId="0" borderId="3" xfId="0" applyNumberFormat="1" applyFont="1" applyFill="1" applyBorder="1" applyAlignment="1">
      <alignment horizontal="right" vertical="top" wrapText="1"/>
    </xf>
    <xf numFmtId="171" fontId="12" fillId="0" borderId="3" xfId="0" applyNumberFormat="1" applyFont="1" applyFill="1" applyBorder="1" applyAlignment="1">
      <alignment horizontal="right" vertical="top" wrapText="1"/>
    </xf>
    <xf numFmtId="174" fontId="12" fillId="0" borderId="3" xfId="0" applyNumberFormat="1" applyFont="1" applyFill="1" applyBorder="1" applyAlignment="1">
      <alignment horizontal="righ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right" vertical="center" wrapText="1"/>
    </xf>
    <xf numFmtId="0" fontId="12" fillId="0" borderId="3" xfId="0" applyFont="1" applyBorder="1" applyAlignment="1">
      <alignment horizontal="left" vertical="top" wrapText="1"/>
    </xf>
    <xf numFmtId="166" fontId="12" fillId="0" borderId="3" xfId="0" applyNumberFormat="1" applyFont="1" applyFill="1" applyBorder="1" applyAlignment="1">
      <alignment horizontal="left" vertical="top" wrapText="1"/>
    </xf>
    <xf numFmtId="166" fontId="3" fillId="0" borderId="3" xfId="0" applyNumberFormat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center" wrapText="1"/>
    </xf>
    <xf numFmtId="166" fontId="11" fillId="0" borderId="3" xfId="0" applyNumberFormat="1" applyFont="1" applyFill="1" applyBorder="1" applyAlignment="1">
      <alignment horizontal="right" vertical="center" wrapText="1"/>
    </xf>
    <xf numFmtId="167" fontId="11" fillId="0" borderId="3" xfId="0" applyNumberFormat="1" applyFont="1" applyFill="1" applyBorder="1" applyAlignment="1">
      <alignment horizontal="right" vertical="center" wrapText="1"/>
    </xf>
    <xf numFmtId="171" fontId="11" fillId="0" borderId="3" xfId="0" applyNumberFormat="1" applyFont="1" applyFill="1" applyBorder="1" applyAlignment="1">
      <alignment horizontal="right" vertical="center" wrapText="1"/>
    </xf>
    <xf numFmtId="174" fontId="11" fillId="0" borderId="3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right" vertical="center" wrapText="1"/>
    </xf>
    <xf numFmtId="166" fontId="11" fillId="0" borderId="5" xfId="0" applyNumberFormat="1" applyFont="1" applyFill="1" applyBorder="1" applyAlignment="1">
      <alignment horizontal="right" vertical="center" wrapText="1"/>
    </xf>
    <xf numFmtId="167" fontId="11" fillId="0" borderId="5" xfId="0" applyNumberFormat="1" applyFont="1" applyFill="1" applyBorder="1" applyAlignment="1">
      <alignment horizontal="right" vertical="center" wrapText="1"/>
    </xf>
    <xf numFmtId="171" fontId="11" fillId="0" borderId="5" xfId="0" applyNumberFormat="1" applyFont="1" applyFill="1" applyBorder="1" applyAlignment="1">
      <alignment horizontal="right" vertical="center" wrapText="1"/>
    </xf>
    <xf numFmtId="174" fontId="11" fillId="0" borderId="5" xfId="0" applyNumberFormat="1" applyFont="1" applyFill="1" applyBorder="1" applyAlignment="1">
      <alignment horizontal="right" vertical="center" wrapText="1"/>
    </xf>
    <xf numFmtId="166" fontId="3" fillId="0" borderId="0" xfId="37" applyNumberFormat="1" applyFont="1" applyBorder="1" applyAlignment="1">
      <alignment horizontal="left" vertical="center" wrapText="1"/>
    </xf>
    <xf numFmtId="166" fontId="3" fillId="0" borderId="0" xfId="37" applyNumberFormat="1" applyFont="1" applyBorder="1" applyAlignment="1">
      <alignment horizontal="left" vertical="top" wrapText="1"/>
    </xf>
    <xf numFmtId="0" fontId="3" fillId="0" borderId="0" xfId="38" applyFont="1" applyFill="1" applyBorder="1" applyAlignment="1">
      <alignment horizontal="left" vertical="top" wrapText="1"/>
    </xf>
    <xf numFmtId="0" fontId="3" fillId="0" borderId="3" xfId="38" applyFont="1" applyBorder="1" applyAlignment="1">
      <alignment horizontal="left" vertical="top" wrapText="1"/>
    </xf>
    <xf numFmtId="0" fontId="3" fillId="0" borderId="3" xfId="38" applyFont="1" applyFill="1" applyBorder="1" applyAlignment="1">
      <alignment horizontal="right" vertical="center" wrapText="1"/>
    </xf>
    <xf numFmtId="0" fontId="3" fillId="0" borderId="3" xfId="38" applyFont="1" applyFill="1" applyBorder="1" applyAlignment="1">
      <alignment horizontal="right" vertical="center" wrapText="1"/>
    </xf>
    <xf numFmtId="0" fontId="2" fillId="0" borderId="0" xfId="37" applyFont="1" applyAlignment="1">
      <alignment horizontal="left" wrapText="1" indent="1"/>
    </xf>
    <xf numFmtId="0" fontId="14" fillId="0" borderId="0" xfId="37" applyFont="1" applyBorder="1" applyAlignment="1">
      <alignment horizontal="left" wrapText="1" indent="1"/>
    </xf>
    <xf numFmtId="0" fontId="11" fillId="0" borderId="0" xfId="37" applyFont="1" applyBorder="1" applyAlignment="1">
      <alignment horizontal="left" wrapText="1" indent="1"/>
    </xf>
    <xf numFmtId="0" fontId="10" fillId="0" borderId="0" xfId="37" applyFont="1" applyBorder="1" applyAlignment="1">
      <alignment horizontal="right" wrapText="1"/>
    </xf>
    <xf numFmtId="0" fontId="3" fillId="2" borderId="0" xfId="37" applyFont="1" applyFill="1" applyBorder="1" applyAlignment="1">
      <alignment horizontal="left" vertical="center" wrapText="1"/>
    </xf>
    <xf numFmtId="0" fontId="2" fillId="0" borderId="2" xfId="37" applyFont="1" applyBorder="1" applyAlignment="1">
      <alignment horizontal="left" vertical="center" wrapText="1"/>
    </xf>
    <xf numFmtId="0" fontId="2" fillId="0" borderId="0" xfId="37" applyFont="1" applyBorder="1" applyAlignment="1">
      <alignment horizontal="left" vertical="center" wrapText="1"/>
    </xf>
    <xf numFmtId="166" fontId="3" fillId="0" borderId="0" xfId="37" applyNumberFormat="1" applyFont="1" applyBorder="1" applyAlignment="1">
      <alignment horizontal="right" vertical="center" wrapText="1"/>
    </xf>
    <xf numFmtId="166" fontId="3" fillId="0" borderId="0" xfId="38" applyNumberFormat="1" applyFont="1" applyBorder="1" applyAlignment="1">
      <alignment horizontal="left" vertical="top" wrapText="1"/>
    </xf>
    <xf numFmtId="166" fontId="17" fillId="0" borderId="0" xfId="37" applyNumberFormat="1" applyFont="1" applyFill="1" applyBorder="1" applyAlignment="1">
      <alignment horizontal="left" vertical="top" wrapText="1"/>
    </xf>
    <xf numFmtId="49" fontId="3" fillId="0" borderId="0" xfId="38" quotePrefix="1" applyNumberFormat="1" applyFont="1" applyFill="1" applyBorder="1" applyAlignment="1">
      <alignment horizontal="left" vertical="top" wrapText="1"/>
    </xf>
    <xf numFmtId="49" fontId="3" fillId="0" borderId="0" xfId="38" applyNumberFormat="1" applyFont="1" applyFill="1" applyBorder="1" applyAlignment="1">
      <alignment horizontal="left" vertical="top" wrapText="1"/>
    </xf>
    <xf numFmtId="49" fontId="3" fillId="0" borderId="0" xfId="38" applyNumberFormat="1" applyFont="1" applyBorder="1" applyAlignment="1">
      <alignment horizontal="left" vertical="top" wrapText="1"/>
    </xf>
    <xf numFmtId="166" fontId="3" fillId="0" borderId="3" xfId="38" applyNumberFormat="1" applyFont="1" applyBorder="1" applyAlignment="1">
      <alignment horizontal="left" vertical="top" wrapText="1"/>
    </xf>
    <xf numFmtId="166" fontId="3" fillId="0" borderId="0" xfId="38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justify" vertical="top" wrapText="1"/>
    </xf>
    <xf numFmtId="0" fontId="2" fillId="0" borderId="0" xfId="35" applyFont="1" applyAlignment="1">
      <alignment horizontal="left" wrapText="1" indent="1"/>
    </xf>
    <xf numFmtId="0" fontId="14" fillId="0" borderId="0" xfId="35" applyFont="1" applyBorder="1" applyAlignment="1">
      <alignment horizontal="left" wrapText="1" indent="1"/>
    </xf>
    <xf numFmtId="0" fontId="11" fillId="0" borderId="0" xfId="35" applyFont="1" applyBorder="1" applyAlignment="1">
      <alignment horizontal="left" wrapText="1" indent="1"/>
    </xf>
    <xf numFmtId="0" fontId="10" fillId="0" borderId="0" xfId="0" applyFont="1" applyBorder="1" applyAlignment="1">
      <alignment horizontal="right" wrapText="1"/>
    </xf>
    <xf numFmtId="0" fontId="3" fillId="2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right" vertical="center" wrapText="1"/>
    </xf>
  </cellXfs>
  <cellStyles count="39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Normal_HNTA" xfId="7"/>
    <cellStyle name="P-[0%]" xfId="8"/>
    <cellStyle name="P-[0,0%]" xfId="9"/>
    <cellStyle name="Standard" xfId="0" builtinId="0"/>
    <cellStyle name="Standard 2" xfId="36"/>
    <cellStyle name="Standard 3" xfId="35"/>
    <cellStyle name="Standard 3 2" xfId="37"/>
    <cellStyle name="Standard 3 2 2" xfId="38"/>
    <cellStyle name="Tab-[0%]" xfId="10"/>
    <cellStyle name="Tab-[0,0%]" xfId="11"/>
    <cellStyle name="Tab-Fn" xfId="12"/>
    <cellStyle name="Tab-L" xfId="13"/>
    <cellStyle name="Tab-L-02" xfId="14"/>
    <cellStyle name="Tab-L-04" xfId="15"/>
    <cellStyle name="Tab-L-fe" xfId="16"/>
    <cellStyle name="Tab-L-fett" xfId="17"/>
    <cellStyle name="Tab-L-fettU" xfId="18"/>
    <cellStyle name="Tab-LU" xfId="19"/>
    <cellStyle name="Tab-NR" xfId="20"/>
    <cellStyle name="Tab-R" xfId="21"/>
    <cellStyle name="Tab-R-fett" xfId="22"/>
    <cellStyle name="Tab-R-fett[0,0]" xfId="23"/>
    <cellStyle name="Tab-R-fett[0,00]" xfId="24"/>
    <cellStyle name="Tab-R-fett[0,000]" xfId="25"/>
    <cellStyle name="Tab-R-fett[0]" xfId="26"/>
    <cellStyle name="Tab-R-fett_T10220" xfId="27"/>
    <cellStyle name="Tab-R-fettU" xfId="28"/>
    <cellStyle name="Tab-RU" xfId="29"/>
    <cellStyle name="Tab-RU[0,0]" xfId="30"/>
    <cellStyle name="Tab-RU_Arbeitslose" xfId="31"/>
    <cellStyle name="Tab-T" xfId="32"/>
    <cellStyle name="Tab-UT" xfId="33"/>
    <cellStyle name="Text Arial 8" xfId="3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bienne.hofer@bs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43" customWidth="1"/>
    <col min="2" max="2" width="24.28515625" style="43" customWidth="1"/>
    <col min="3" max="3" width="1.42578125" style="43" customWidth="1"/>
    <col min="4" max="4" width="39.28515625" style="43" customWidth="1"/>
    <col min="5" max="5" width="1" style="43" customWidth="1"/>
    <col min="6" max="6" width="39.7109375" style="43" customWidth="1"/>
    <col min="7" max="16384" width="10.85546875" style="43"/>
  </cols>
  <sheetData>
    <row r="1" spans="1:6" ht="33" customHeight="1" x14ac:dyDescent="0.2">
      <c r="B1" s="106" t="s">
        <v>68</v>
      </c>
      <c r="C1" s="106"/>
      <c r="D1" s="106"/>
    </row>
    <row r="2" spans="1:6" ht="16.5" customHeight="1" x14ac:dyDescent="0.25">
      <c r="B2" s="107" t="s">
        <v>69</v>
      </c>
      <c r="C2" s="108"/>
      <c r="D2" s="108"/>
    </row>
    <row r="3" spans="1:6" ht="6.75" customHeight="1" x14ac:dyDescent="0.2">
      <c r="A3" s="44"/>
    </row>
    <row r="4" spans="1:6" ht="15" customHeight="1" x14ac:dyDescent="0.2"/>
    <row r="5" spans="1:6" s="45" customFormat="1" ht="17.100000000000001" customHeight="1" x14ac:dyDescent="0.3">
      <c r="B5" s="42" t="s">
        <v>92</v>
      </c>
      <c r="C5" s="46"/>
      <c r="D5" s="109" t="s">
        <v>98</v>
      </c>
      <c r="E5" s="109"/>
      <c r="F5" s="109"/>
    </row>
    <row r="6" spans="1:6" s="47" customFormat="1" ht="2.25" customHeight="1" x14ac:dyDescent="0.2">
      <c r="B6" s="48"/>
      <c r="C6" s="48"/>
      <c r="D6" s="110"/>
      <c r="E6" s="110"/>
      <c r="F6" s="110"/>
    </row>
    <row r="7" spans="1:6" s="47" customFormat="1" ht="17.100000000000001" customHeight="1" x14ac:dyDescent="0.2">
      <c r="B7" s="49"/>
      <c r="D7" s="105" t="s">
        <v>99</v>
      </c>
      <c r="E7" s="105"/>
      <c r="F7" s="105"/>
    </row>
    <row r="8" spans="1:6" s="50" customFormat="1" ht="16.5" customHeight="1" x14ac:dyDescent="0.2">
      <c r="B8" s="51"/>
      <c r="C8" s="52"/>
      <c r="D8" s="105" t="s">
        <v>100</v>
      </c>
      <c r="E8" s="105"/>
      <c r="F8" s="105"/>
    </row>
    <row r="9" spans="1:6" s="50" customFormat="1" ht="18.75" customHeight="1" x14ac:dyDescent="0.2">
      <c r="B9" s="53" t="s">
        <v>70</v>
      </c>
      <c r="C9" s="54"/>
      <c r="D9" s="113"/>
      <c r="E9" s="113"/>
      <c r="F9" s="113"/>
    </row>
    <row r="10" spans="1:6" s="50" customFormat="1" ht="15" customHeight="1" x14ac:dyDescent="0.2">
      <c r="B10" s="102" t="s">
        <v>101</v>
      </c>
      <c r="C10" s="54"/>
      <c r="D10" s="120" t="s">
        <v>106</v>
      </c>
      <c r="E10" s="120"/>
      <c r="F10" s="120"/>
    </row>
    <row r="11" spans="1:6" s="55" customFormat="1" ht="15" customHeight="1" x14ac:dyDescent="0.2">
      <c r="B11" s="56" t="s">
        <v>71</v>
      </c>
      <c r="C11" s="57"/>
      <c r="D11" s="114" t="s">
        <v>102</v>
      </c>
      <c r="E11" s="114"/>
      <c r="F11" s="114"/>
    </row>
    <row r="12" spans="1:6" s="55" customFormat="1" ht="15" customHeight="1" x14ac:dyDescent="0.2">
      <c r="B12" s="56" t="s">
        <v>104</v>
      </c>
      <c r="C12" s="57"/>
      <c r="D12" s="101" t="s">
        <v>105</v>
      </c>
      <c r="E12" s="101"/>
      <c r="F12" s="101"/>
    </row>
    <row r="13" spans="1:6" s="58" customFormat="1" ht="15" customHeight="1" x14ac:dyDescent="0.2">
      <c r="B13" s="59" t="s">
        <v>72</v>
      </c>
      <c r="C13" s="60"/>
      <c r="D13" s="115" t="s">
        <v>108</v>
      </c>
      <c r="E13" s="115"/>
      <c r="F13" s="115"/>
    </row>
    <row r="14" spans="1:6" s="58" customFormat="1" ht="15" customHeight="1" x14ac:dyDescent="0.2">
      <c r="B14" s="63" t="s">
        <v>73</v>
      </c>
      <c r="C14" s="62"/>
      <c r="D14" s="116" t="s">
        <v>109</v>
      </c>
      <c r="E14" s="117"/>
      <c r="F14" s="117"/>
    </row>
    <row r="15" spans="1:6" s="55" customFormat="1" ht="15" customHeight="1" x14ac:dyDescent="0.2">
      <c r="B15" s="61" t="s">
        <v>74</v>
      </c>
      <c r="C15" s="62"/>
      <c r="D15" s="118" t="s">
        <v>110</v>
      </c>
      <c r="E15" s="118"/>
      <c r="F15" s="118"/>
    </row>
    <row r="16" spans="1:6" s="50" customFormat="1" ht="22.5" customHeight="1" x14ac:dyDescent="0.2">
      <c r="B16" s="103" t="s">
        <v>75</v>
      </c>
      <c r="C16" s="104"/>
      <c r="D16" s="119" t="s">
        <v>103</v>
      </c>
      <c r="E16" s="119"/>
      <c r="F16" s="119"/>
    </row>
    <row r="17" spans="2:6" ht="18.75" customHeight="1" x14ac:dyDescent="0.2">
      <c r="B17" s="53" t="s">
        <v>76</v>
      </c>
      <c r="C17" s="54"/>
      <c r="D17" s="100" t="s">
        <v>77</v>
      </c>
      <c r="F17" s="64"/>
    </row>
    <row r="18" spans="2:6" ht="15" customHeight="1" x14ac:dyDescent="0.2">
      <c r="B18" s="56"/>
      <c r="C18" s="49"/>
      <c r="D18" s="56" t="s">
        <v>79</v>
      </c>
      <c r="F18" s="56"/>
    </row>
    <row r="19" spans="2:6" ht="18.75" customHeight="1" thickBot="1" x14ac:dyDescent="0.25">
      <c r="B19" s="56"/>
      <c r="C19" s="49"/>
      <c r="D19" s="65" t="s">
        <v>78</v>
      </c>
      <c r="E19" s="66"/>
      <c r="F19" s="65"/>
    </row>
    <row r="20" spans="2:6" ht="22.5" customHeight="1" x14ac:dyDescent="0.2">
      <c r="B20" s="111"/>
      <c r="C20" s="111"/>
      <c r="D20" s="112"/>
    </row>
    <row r="21" spans="2:6" ht="12.75" customHeight="1" x14ac:dyDescent="0.2">
      <c r="B21" s="67"/>
      <c r="D21" s="50"/>
    </row>
    <row r="22" spans="2:6" ht="12.75" customHeight="1" x14ac:dyDescent="0.2">
      <c r="D22" s="50"/>
    </row>
    <row r="23" spans="2:6" ht="12.75" customHeight="1" x14ac:dyDescent="0.2">
      <c r="D23" s="68"/>
    </row>
    <row r="24" spans="2:6" ht="12.75" customHeight="1" x14ac:dyDescent="0.2">
      <c r="D24" s="50"/>
    </row>
  </sheetData>
  <mergeCells count="14">
    <mergeCell ref="B20:D20"/>
    <mergeCell ref="D9:F9"/>
    <mergeCell ref="D11:F11"/>
    <mergeCell ref="D13:F13"/>
    <mergeCell ref="D14:F14"/>
    <mergeCell ref="D15:F15"/>
    <mergeCell ref="D16:F16"/>
    <mergeCell ref="D10:F10"/>
    <mergeCell ref="D8:F8"/>
    <mergeCell ref="B1:D1"/>
    <mergeCell ref="B2:D2"/>
    <mergeCell ref="D5:F5"/>
    <mergeCell ref="D6:F6"/>
    <mergeCell ref="D7:F7"/>
  </mergeCells>
  <hyperlinks>
    <hyperlink ref="D18" r:id="rId1"/>
  </hyperlinks>
  <pageMargins left="0" right="0.59055118110236227" top="0" bottom="0.39370078740157483" header="0" footer="0.39370078740157483"/>
  <pageSetup paperSize="9" scale="87" orientation="portrait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201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8" customWidth="1"/>
    <col min="2" max="2" width="31.5703125" style="8" customWidth="1"/>
    <col min="3" max="3" width="1.42578125" style="8" customWidth="1"/>
    <col min="4" max="6" width="14.28515625" style="8" customWidth="1"/>
    <col min="7" max="7" width="2.85546875" style="8" customWidth="1"/>
    <col min="8" max="10" width="14.28515625" style="8" customWidth="1"/>
    <col min="11" max="11" width="2.85546875" style="8" customWidth="1"/>
    <col min="12" max="13" width="14.28515625" style="8" customWidth="1"/>
    <col min="14" max="16384" width="10.85546875" style="8"/>
  </cols>
  <sheetData>
    <row r="1" spans="1:13" ht="33.75" customHeight="1" x14ac:dyDescent="0.2">
      <c r="A1" s="26"/>
      <c r="B1" s="122" t="s">
        <v>68</v>
      </c>
      <c r="C1" s="122"/>
      <c r="D1" s="122"/>
    </row>
    <row r="2" spans="1:13" ht="17.100000000000001" customHeight="1" x14ac:dyDescent="0.25">
      <c r="A2" s="26"/>
      <c r="B2" s="123" t="s">
        <v>69</v>
      </c>
      <c r="C2" s="124"/>
      <c r="D2" s="124"/>
    </row>
    <row r="3" spans="1:13" ht="6.75" customHeight="1" x14ac:dyDescent="0.2">
      <c r="A3" s="27"/>
      <c r="B3" s="26"/>
      <c r="C3" s="26"/>
      <c r="D3" s="26"/>
    </row>
    <row r="5" spans="1:13" s="3" customFormat="1" ht="17.100000000000001" customHeight="1" x14ac:dyDescent="0.3">
      <c r="B5" s="1" t="s">
        <v>92</v>
      </c>
      <c r="C5" s="2"/>
      <c r="D5" s="125" t="s">
        <v>97</v>
      </c>
      <c r="E5" s="125"/>
      <c r="F5" s="125"/>
      <c r="G5" s="125"/>
      <c r="H5" s="125"/>
      <c r="I5" s="125"/>
      <c r="J5" s="125"/>
      <c r="K5" s="125"/>
      <c r="L5" s="125"/>
      <c r="M5" s="125"/>
    </row>
    <row r="6" spans="1:13" s="24" customFormat="1" ht="2.25" customHeight="1" x14ac:dyDescent="0.2">
      <c r="B6" s="25"/>
      <c r="C6" s="25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s="24" customFormat="1" ht="22.5" customHeight="1" x14ac:dyDescent="0.2">
      <c r="B7" s="92" t="s">
        <v>94</v>
      </c>
      <c r="D7" s="127" t="s">
        <v>55</v>
      </c>
      <c r="E7" s="127"/>
      <c r="F7" s="127"/>
      <c r="G7" s="38"/>
      <c r="H7" s="127" t="s">
        <v>56</v>
      </c>
      <c r="I7" s="127"/>
      <c r="J7" s="127"/>
      <c r="K7" s="38"/>
      <c r="L7" s="127" t="s">
        <v>95</v>
      </c>
      <c r="M7" s="127"/>
    </row>
    <row r="8" spans="1:13" s="24" customFormat="1" ht="22.5" customHeight="1" x14ac:dyDescent="0.2">
      <c r="B8" s="70"/>
      <c r="C8" s="71"/>
      <c r="D8" s="69">
        <v>2023</v>
      </c>
      <c r="E8" s="69">
        <v>2024</v>
      </c>
      <c r="F8" s="72" t="s">
        <v>57</v>
      </c>
      <c r="G8" s="69"/>
      <c r="H8" s="69">
        <v>2023</v>
      </c>
      <c r="I8" s="69">
        <v>2024</v>
      </c>
      <c r="J8" s="72" t="s">
        <v>57</v>
      </c>
      <c r="K8" s="69"/>
      <c r="L8" s="69">
        <v>2023</v>
      </c>
      <c r="M8" s="69">
        <v>2024</v>
      </c>
    </row>
    <row r="9" spans="1:13" s="6" customFormat="1" ht="6.75" customHeight="1" x14ac:dyDescent="0.2">
      <c r="B9" s="28"/>
      <c r="G9" s="14"/>
      <c r="I9" s="4"/>
      <c r="J9" s="4"/>
      <c r="K9" s="5"/>
      <c r="L9" s="4"/>
      <c r="M9" s="4"/>
    </row>
    <row r="10" spans="1:13" s="11" customFormat="1" ht="23.25" customHeight="1" x14ac:dyDescent="0.2">
      <c r="B10" s="37" t="s">
        <v>96</v>
      </c>
      <c r="D10" s="16">
        <v>38926</v>
      </c>
      <c r="E10" s="16">
        <v>39479</v>
      </c>
      <c r="F10" s="17">
        <f t="shared" ref="F10:F73" si="0">IF(AND(E10=0,D10=0),0,IF(OR(D10=0,E10=0,D10="...",D10="…"),"...",IF((E10-D10)*100/D10&gt;199.9,"...",(E10-D10)*100/D10)))</f>
        <v>1.4206442994399631</v>
      </c>
      <c r="G10" s="38"/>
      <c r="H10" s="16">
        <v>72348</v>
      </c>
      <c r="I10" s="16">
        <v>73051</v>
      </c>
      <c r="J10" s="18">
        <f t="shared" ref="J10:J73" si="1">IF(AND(I10=0,H10=0),0,IF(OR(H10=0,I10=0,H10="...",H10="…"),"...",IF((I10-H10)*100/H10&gt;199.9,"...",(I10-H10)*100/H10)))</f>
        <v>0.97169237573948142</v>
      </c>
      <c r="K10" s="19"/>
      <c r="L10" s="20">
        <f>IF(AND(D10=0,H10=0),0,IF(OR(D10=0,H10=0,D10="...",H10="…"),"...",(H10/D10)))</f>
        <v>1.8586035040846736</v>
      </c>
      <c r="M10" s="20">
        <f>IF(AND(E10=0,I10=0),0,IF(OR(E10=0,I10=0,E10="...",I10="…"),"...",(I10/E10)))</f>
        <v>1.8503761493452215</v>
      </c>
    </row>
    <row r="11" spans="1:13" s="12" customFormat="1" ht="16.5" customHeight="1" x14ac:dyDescent="0.2">
      <c r="B11" s="74" t="s">
        <v>107</v>
      </c>
      <c r="C11" s="7"/>
      <c r="D11" s="33">
        <v>7</v>
      </c>
      <c r="E11" s="33">
        <v>21</v>
      </c>
      <c r="F11" s="34" t="str">
        <f>IF(AND(E11=0,D11=0),0,IF(OR(D11=0,E11=0,D11="...",D11="…"),"...",IF((E11-D11)*100/D11&gt;199.9,"...",(E11-D11)*100/D11)))</f>
        <v>...</v>
      </c>
      <c r="G11" s="33"/>
      <c r="H11" s="33">
        <v>12</v>
      </c>
      <c r="I11" s="33">
        <v>56</v>
      </c>
      <c r="J11" s="35" t="str">
        <f>IF(AND(I11=0,H11=0),0,IF(OR(H11=0,I11=0,H11="...",H11="…"),"...",IF((I11-H11)*100/H11&gt;199.9,"...",(I11-H11)*100/H11)))</f>
        <v>...</v>
      </c>
      <c r="K11" s="33"/>
      <c r="L11" s="36">
        <f>IF(AND(D11=0,H11=0),0,IF(OR(D11="...",H11="..."),"...",H11/D11))</f>
        <v>1.7142857142857142</v>
      </c>
      <c r="M11" s="36">
        <f>IF(AND(E11=0,I11=0),0,IF(OR(E11="...",I11="..."),"...",I11/E11))</f>
        <v>2.6666666666666665</v>
      </c>
    </row>
    <row r="12" spans="1:13" s="12" customFormat="1" ht="16.5" customHeight="1" x14ac:dyDescent="0.2">
      <c r="B12" s="29" t="s">
        <v>0</v>
      </c>
      <c r="C12" s="7"/>
      <c r="D12" s="33">
        <v>1083</v>
      </c>
      <c r="E12" s="33">
        <v>921</v>
      </c>
      <c r="F12" s="34">
        <f t="shared" si="0"/>
        <v>-14.958448753462603</v>
      </c>
      <c r="G12" s="33"/>
      <c r="H12" s="33">
        <v>1737</v>
      </c>
      <c r="I12" s="33">
        <v>1443</v>
      </c>
      <c r="J12" s="35">
        <f t="shared" si="1"/>
        <v>-16.925734024179619</v>
      </c>
      <c r="K12" s="33"/>
      <c r="L12" s="36">
        <f t="shared" ref="L12:M26" si="2">IF(AND(D12=0,H12=0),0,IF(OR(D12="...",H12="..."),"...",H12/D12))</f>
        <v>1.6038781163434903</v>
      </c>
      <c r="M12" s="36">
        <f t="shared" si="2"/>
        <v>1.5667752442996743</v>
      </c>
    </row>
    <row r="13" spans="1:13" s="12" customFormat="1" ht="16.5" customHeight="1" x14ac:dyDescent="0.2">
      <c r="B13" s="29" t="s">
        <v>1</v>
      </c>
      <c r="C13" s="7"/>
      <c r="D13" s="33">
        <v>126</v>
      </c>
      <c r="E13" s="33">
        <v>204</v>
      </c>
      <c r="F13" s="34">
        <f t="shared" si="0"/>
        <v>61.904761904761905</v>
      </c>
      <c r="G13" s="33"/>
      <c r="H13" s="33">
        <v>243</v>
      </c>
      <c r="I13" s="33">
        <v>340</v>
      </c>
      <c r="J13" s="35">
        <f t="shared" si="1"/>
        <v>39.91769547325103</v>
      </c>
      <c r="K13" s="33"/>
      <c r="L13" s="36">
        <f t="shared" si="2"/>
        <v>1.9285714285714286</v>
      </c>
      <c r="M13" s="36">
        <f t="shared" si="2"/>
        <v>1.6666666666666667</v>
      </c>
    </row>
    <row r="14" spans="1:13" s="12" customFormat="1" ht="16.5" customHeight="1" x14ac:dyDescent="0.2">
      <c r="B14" s="29" t="s">
        <v>2</v>
      </c>
      <c r="C14" s="7"/>
      <c r="D14" s="33">
        <v>471</v>
      </c>
      <c r="E14" s="33">
        <v>459</v>
      </c>
      <c r="F14" s="34">
        <f t="shared" si="0"/>
        <v>-2.5477707006369426</v>
      </c>
      <c r="G14" s="33"/>
      <c r="H14" s="33">
        <v>852</v>
      </c>
      <c r="I14" s="33">
        <v>805</v>
      </c>
      <c r="J14" s="35">
        <f t="shared" si="1"/>
        <v>-5.516431924882629</v>
      </c>
      <c r="K14" s="33"/>
      <c r="L14" s="36">
        <f t="shared" si="2"/>
        <v>1.8089171974522293</v>
      </c>
      <c r="M14" s="36">
        <f t="shared" si="2"/>
        <v>1.7538126361655773</v>
      </c>
    </row>
    <row r="15" spans="1:13" s="12" customFormat="1" ht="16.5" customHeight="1" x14ac:dyDescent="0.2">
      <c r="B15" s="29" t="s">
        <v>3</v>
      </c>
      <c r="C15" s="7"/>
      <c r="D15" s="33">
        <v>14647</v>
      </c>
      <c r="E15" s="33">
        <v>14027</v>
      </c>
      <c r="F15" s="34">
        <f t="shared" si="0"/>
        <v>-4.2329487267017134</v>
      </c>
      <c r="G15" s="33"/>
      <c r="H15" s="33">
        <v>25300</v>
      </c>
      <c r="I15" s="33">
        <v>24908</v>
      </c>
      <c r="J15" s="35">
        <f t="shared" si="1"/>
        <v>-1.5494071146245059</v>
      </c>
      <c r="K15" s="33"/>
      <c r="L15" s="36">
        <f t="shared" si="2"/>
        <v>1.727316173960538</v>
      </c>
      <c r="M15" s="36">
        <f t="shared" si="2"/>
        <v>1.7757182576459685</v>
      </c>
    </row>
    <row r="16" spans="1:13" s="12" customFormat="1" ht="16.5" customHeight="1" x14ac:dyDescent="0.2">
      <c r="B16" s="29" t="s">
        <v>45</v>
      </c>
      <c r="C16" s="7"/>
      <c r="D16" s="33">
        <v>10</v>
      </c>
      <c r="E16" s="33">
        <v>24</v>
      </c>
      <c r="F16" s="34">
        <f t="shared" si="0"/>
        <v>140</v>
      </c>
      <c r="G16" s="33"/>
      <c r="H16" s="33">
        <v>25</v>
      </c>
      <c r="I16" s="33">
        <v>53</v>
      </c>
      <c r="J16" s="35">
        <f t="shared" si="1"/>
        <v>112</v>
      </c>
      <c r="K16" s="33"/>
      <c r="L16" s="36">
        <f t="shared" si="2"/>
        <v>2.5</v>
      </c>
      <c r="M16" s="36">
        <f t="shared" si="2"/>
        <v>2.2083333333333335</v>
      </c>
    </row>
    <row r="17" spans="2:13" s="12" customFormat="1" ht="16.5" customHeight="1" x14ac:dyDescent="0.2">
      <c r="B17" s="29" t="s">
        <v>4</v>
      </c>
      <c r="C17" s="7"/>
      <c r="D17" s="33">
        <v>121</v>
      </c>
      <c r="E17" s="33">
        <v>127</v>
      </c>
      <c r="F17" s="34">
        <f t="shared" si="0"/>
        <v>4.9586776859504136</v>
      </c>
      <c r="G17" s="33"/>
      <c r="H17" s="33">
        <v>209</v>
      </c>
      <c r="I17" s="33">
        <v>247</v>
      </c>
      <c r="J17" s="35">
        <f t="shared" si="1"/>
        <v>18.181818181818183</v>
      </c>
      <c r="K17" s="33"/>
      <c r="L17" s="36">
        <f t="shared" si="2"/>
        <v>1.7272727272727273</v>
      </c>
      <c r="M17" s="36">
        <f t="shared" si="2"/>
        <v>1.9448818897637796</v>
      </c>
    </row>
    <row r="18" spans="2:13" s="12" customFormat="1" ht="16.5" customHeight="1" x14ac:dyDescent="0.2">
      <c r="B18" s="29" t="s">
        <v>5</v>
      </c>
      <c r="C18" s="7"/>
      <c r="D18" s="33">
        <v>3943</v>
      </c>
      <c r="E18" s="33">
        <v>4172</v>
      </c>
      <c r="F18" s="34">
        <f t="shared" si="0"/>
        <v>5.807760588384479</v>
      </c>
      <c r="G18" s="33"/>
      <c r="H18" s="33">
        <v>6156</v>
      </c>
      <c r="I18" s="33">
        <v>6371</v>
      </c>
      <c r="J18" s="35">
        <f t="shared" si="1"/>
        <v>3.492527615334633</v>
      </c>
      <c r="K18" s="33"/>
      <c r="L18" s="36">
        <f t="shared" si="2"/>
        <v>1.5612477808775045</v>
      </c>
      <c r="M18" s="36">
        <f t="shared" si="2"/>
        <v>1.5270853307766059</v>
      </c>
    </row>
    <row r="19" spans="2:13" s="12" customFormat="1" ht="16.5" customHeight="1" x14ac:dyDescent="0.2">
      <c r="B19" s="29" t="s">
        <v>6</v>
      </c>
      <c r="C19" s="7"/>
      <c r="D19" s="33">
        <v>304</v>
      </c>
      <c r="E19" s="33">
        <v>288</v>
      </c>
      <c r="F19" s="34">
        <f t="shared" si="0"/>
        <v>-5.2631578947368425</v>
      </c>
      <c r="G19" s="33"/>
      <c r="H19" s="33">
        <v>769</v>
      </c>
      <c r="I19" s="33">
        <v>685</v>
      </c>
      <c r="J19" s="35">
        <f t="shared" si="1"/>
        <v>-10.923276983094928</v>
      </c>
      <c r="K19" s="33"/>
      <c r="L19" s="36">
        <f t="shared" si="2"/>
        <v>2.5296052631578947</v>
      </c>
      <c r="M19" s="36">
        <f t="shared" si="2"/>
        <v>2.3784722222222223</v>
      </c>
    </row>
    <row r="20" spans="2:13" s="12" customFormat="1" ht="16.5" customHeight="1" x14ac:dyDescent="0.2">
      <c r="B20" s="74" t="s">
        <v>88</v>
      </c>
      <c r="C20" s="7"/>
      <c r="D20" s="33">
        <v>520</v>
      </c>
      <c r="E20" s="33">
        <v>463</v>
      </c>
      <c r="F20" s="34">
        <f t="shared" si="0"/>
        <v>-10.961538461538462</v>
      </c>
      <c r="G20" s="33"/>
      <c r="H20" s="33">
        <v>1173</v>
      </c>
      <c r="I20" s="33">
        <v>1066</v>
      </c>
      <c r="J20" s="35">
        <f t="shared" si="1"/>
        <v>-9.1219096334185856</v>
      </c>
      <c r="K20" s="33"/>
      <c r="L20" s="36">
        <f t="shared" si="2"/>
        <v>2.2557692307692307</v>
      </c>
      <c r="M20" s="36">
        <f t="shared" si="2"/>
        <v>2.3023758099352052</v>
      </c>
    </row>
    <row r="21" spans="2:13" s="12" customFormat="1" ht="16.5" customHeight="1" x14ac:dyDescent="0.2">
      <c r="B21" s="29" t="s">
        <v>7</v>
      </c>
      <c r="C21" s="7"/>
      <c r="D21" s="33">
        <v>22</v>
      </c>
      <c r="E21" s="33">
        <v>6</v>
      </c>
      <c r="F21" s="34">
        <f t="shared" si="0"/>
        <v>-72.727272727272734</v>
      </c>
      <c r="G21" s="33"/>
      <c r="H21" s="33">
        <v>34</v>
      </c>
      <c r="I21" s="33">
        <v>18</v>
      </c>
      <c r="J21" s="35">
        <f t="shared" si="1"/>
        <v>-47.058823529411768</v>
      </c>
      <c r="K21" s="33"/>
      <c r="L21" s="36">
        <f t="shared" si="2"/>
        <v>1.5454545454545454</v>
      </c>
      <c r="M21" s="36">
        <f t="shared" si="2"/>
        <v>3</v>
      </c>
    </row>
    <row r="22" spans="2:13" s="12" customFormat="1" ht="16.5" customHeight="1" x14ac:dyDescent="0.2">
      <c r="B22" s="29" t="s">
        <v>8</v>
      </c>
      <c r="C22" s="7"/>
      <c r="D22" s="33">
        <v>2368</v>
      </c>
      <c r="E22" s="33">
        <v>2457</v>
      </c>
      <c r="F22" s="34">
        <f t="shared" si="0"/>
        <v>3.7584459459459461</v>
      </c>
      <c r="G22" s="33"/>
      <c r="H22" s="33">
        <v>4808</v>
      </c>
      <c r="I22" s="33">
        <v>4955</v>
      </c>
      <c r="J22" s="35">
        <f t="shared" si="1"/>
        <v>3.0574043261231281</v>
      </c>
      <c r="K22" s="33"/>
      <c r="L22" s="36">
        <f t="shared" si="2"/>
        <v>2.0304054054054053</v>
      </c>
      <c r="M22" s="36">
        <f t="shared" si="2"/>
        <v>2.0166870166870168</v>
      </c>
    </row>
    <row r="23" spans="2:13" s="12" customFormat="1" ht="16.5" customHeight="1" x14ac:dyDescent="0.2">
      <c r="B23" s="29" t="s">
        <v>9</v>
      </c>
      <c r="C23" s="7"/>
      <c r="D23" s="33">
        <v>124</v>
      </c>
      <c r="E23" s="33">
        <v>121</v>
      </c>
      <c r="F23" s="34">
        <f t="shared" si="0"/>
        <v>-2.4193548387096775</v>
      </c>
      <c r="G23" s="33"/>
      <c r="H23" s="33">
        <v>282</v>
      </c>
      <c r="I23" s="33">
        <v>265</v>
      </c>
      <c r="J23" s="35">
        <f t="shared" si="1"/>
        <v>-6.0283687943262407</v>
      </c>
      <c r="K23" s="33"/>
      <c r="L23" s="36">
        <f t="shared" si="2"/>
        <v>2.274193548387097</v>
      </c>
      <c r="M23" s="36">
        <f t="shared" si="2"/>
        <v>2.1900826446280992</v>
      </c>
    </row>
    <row r="24" spans="2:13" s="12" customFormat="1" ht="16.5" customHeight="1" x14ac:dyDescent="0.2">
      <c r="B24" s="29" t="s">
        <v>46</v>
      </c>
      <c r="C24" s="7"/>
      <c r="D24" s="33">
        <v>45</v>
      </c>
      <c r="E24" s="33">
        <v>22</v>
      </c>
      <c r="F24" s="34">
        <f t="shared" si="0"/>
        <v>-51.111111111111114</v>
      </c>
      <c r="G24" s="33"/>
      <c r="H24" s="33">
        <v>69</v>
      </c>
      <c r="I24" s="33">
        <v>41</v>
      </c>
      <c r="J24" s="35">
        <f t="shared" si="1"/>
        <v>-40.579710144927539</v>
      </c>
      <c r="K24" s="33"/>
      <c r="L24" s="36">
        <f t="shared" si="2"/>
        <v>1.5333333333333334</v>
      </c>
      <c r="M24" s="36">
        <f t="shared" si="2"/>
        <v>1.8636363636363635</v>
      </c>
    </row>
    <row r="25" spans="2:13" s="12" customFormat="1" ht="16.5" customHeight="1" x14ac:dyDescent="0.2">
      <c r="B25" s="29" t="s">
        <v>10</v>
      </c>
      <c r="C25" s="7"/>
      <c r="D25" s="33">
        <v>100</v>
      </c>
      <c r="E25" s="33">
        <v>122</v>
      </c>
      <c r="F25" s="34">
        <f t="shared" si="0"/>
        <v>22</v>
      </c>
      <c r="G25" s="33"/>
      <c r="H25" s="33">
        <v>150</v>
      </c>
      <c r="I25" s="33">
        <v>191</v>
      </c>
      <c r="J25" s="35">
        <f t="shared" si="1"/>
        <v>27.333333333333332</v>
      </c>
      <c r="K25" s="33"/>
      <c r="L25" s="36">
        <f t="shared" si="2"/>
        <v>1.5</v>
      </c>
      <c r="M25" s="36">
        <f t="shared" si="2"/>
        <v>1.5655737704918034</v>
      </c>
    </row>
    <row r="26" spans="2:13" s="12" customFormat="1" ht="16.5" customHeight="1" x14ac:dyDescent="0.2">
      <c r="B26" s="29" t="s">
        <v>47</v>
      </c>
      <c r="C26" s="7"/>
      <c r="D26" s="33">
        <v>43</v>
      </c>
      <c r="E26" s="33">
        <v>52</v>
      </c>
      <c r="F26" s="34">
        <f t="shared" si="0"/>
        <v>20.930232558139537</v>
      </c>
      <c r="G26" s="33"/>
      <c r="H26" s="33">
        <v>88</v>
      </c>
      <c r="I26" s="33">
        <v>99</v>
      </c>
      <c r="J26" s="35">
        <f t="shared" si="1"/>
        <v>12.5</v>
      </c>
      <c r="K26" s="33"/>
      <c r="L26" s="36">
        <f t="shared" si="2"/>
        <v>2.0465116279069768</v>
      </c>
      <c r="M26" s="36">
        <f t="shared" si="2"/>
        <v>1.9038461538461537</v>
      </c>
    </row>
    <row r="27" spans="2:13" s="12" customFormat="1" ht="16.5" customHeight="1" x14ac:dyDescent="0.2">
      <c r="B27" s="29" t="s">
        <v>11</v>
      </c>
      <c r="C27" s="7"/>
      <c r="D27" s="33">
        <v>472</v>
      </c>
      <c r="E27" s="33">
        <v>440</v>
      </c>
      <c r="F27" s="34">
        <f t="shared" si="0"/>
        <v>-6.7796610169491522</v>
      </c>
      <c r="G27" s="33"/>
      <c r="H27" s="33">
        <v>725</v>
      </c>
      <c r="I27" s="33">
        <v>681</v>
      </c>
      <c r="J27" s="35">
        <f t="shared" si="1"/>
        <v>-6.068965517241379</v>
      </c>
      <c r="K27" s="33"/>
      <c r="L27" s="36">
        <f t="shared" ref="L27:M62" si="3">IF(AND(D27=0,H27=0),0,IF(OR(D27="...",H27="..."),"...",H27/D27))</f>
        <v>1.5360169491525424</v>
      </c>
      <c r="M27" s="36">
        <f t="shared" si="3"/>
        <v>1.5477272727272726</v>
      </c>
    </row>
    <row r="28" spans="2:13" s="12" customFormat="1" ht="16.5" customHeight="1" x14ac:dyDescent="0.2">
      <c r="B28" s="29" t="s">
        <v>48</v>
      </c>
      <c r="C28" s="7"/>
      <c r="D28" s="33">
        <v>17</v>
      </c>
      <c r="E28" s="33">
        <v>30</v>
      </c>
      <c r="F28" s="34">
        <f t="shared" si="0"/>
        <v>76.470588235294116</v>
      </c>
      <c r="G28" s="33"/>
      <c r="H28" s="33">
        <v>36</v>
      </c>
      <c r="I28" s="33">
        <v>41</v>
      </c>
      <c r="J28" s="35">
        <f t="shared" si="1"/>
        <v>13.888888888888889</v>
      </c>
      <c r="K28" s="33"/>
      <c r="L28" s="36">
        <f t="shared" si="3"/>
        <v>2.1176470588235294</v>
      </c>
      <c r="M28" s="36">
        <f t="shared" si="3"/>
        <v>1.3666666666666667</v>
      </c>
    </row>
    <row r="29" spans="2:13" s="12" customFormat="1" ht="16.5" customHeight="1" x14ac:dyDescent="0.2">
      <c r="B29" s="29" t="s">
        <v>12</v>
      </c>
      <c r="C29" s="7"/>
      <c r="D29" s="33">
        <v>1985</v>
      </c>
      <c r="E29" s="33">
        <v>2313</v>
      </c>
      <c r="F29" s="34">
        <f t="shared" si="0"/>
        <v>16.523929471032744</v>
      </c>
      <c r="G29" s="33"/>
      <c r="H29" s="33">
        <v>3217</v>
      </c>
      <c r="I29" s="33">
        <v>3576</v>
      </c>
      <c r="J29" s="35">
        <f t="shared" si="1"/>
        <v>11.159465340379235</v>
      </c>
      <c r="K29" s="33"/>
      <c r="L29" s="36">
        <f t="shared" si="3"/>
        <v>1.620654911838791</v>
      </c>
      <c r="M29" s="36">
        <f t="shared" si="3"/>
        <v>1.5460440985732815</v>
      </c>
    </row>
    <row r="30" spans="2:13" s="12" customFormat="1" ht="16.5" customHeight="1" x14ac:dyDescent="0.2">
      <c r="B30" s="29" t="s">
        <v>13</v>
      </c>
      <c r="C30" s="7"/>
      <c r="D30" s="33">
        <v>97</v>
      </c>
      <c r="E30" s="33">
        <v>140</v>
      </c>
      <c r="F30" s="34">
        <f t="shared" si="0"/>
        <v>44.329896907216494</v>
      </c>
      <c r="G30" s="33"/>
      <c r="H30" s="33">
        <v>189</v>
      </c>
      <c r="I30" s="33">
        <v>302</v>
      </c>
      <c r="J30" s="35">
        <f t="shared" si="1"/>
        <v>59.788359788359791</v>
      </c>
      <c r="K30" s="33"/>
      <c r="L30" s="36">
        <f t="shared" si="3"/>
        <v>1.9484536082474226</v>
      </c>
      <c r="M30" s="36">
        <f t="shared" si="3"/>
        <v>2.157142857142857</v>
      </c>
    </row>
    <row r="31" spans="2:13" s="12" customFormat="1" ht="16.5" customHeight="1" x14ac:dyDescent="0.2">
      <c r="B31" s="29" t="s">
        <v>14</v>
      </c>
      <c r="C31" s="7"/>
      <c r="D31" s="33">
        <v>972</v>
      </c>
      <c r="E31" s="33">
        <v>1006</v>
      </c>
      <c r="F31" s="34">
        <f t="shared" si="0"/>
        <v>3.4979423868312756</v>
      </c>
      <c r="G31" s="33"/>
      <c r="H31" s="33">
        <v>2073</v>
      </c>
      <c r="I31" s="33">
        <v>1784</v>
      </c>
      <c r="J31" s="35">
        <f t="shared" si="1"/>
        <v>-13.941148094548963</v>
      </c>
      <c r="K31" s="33"/>
      <c r="L31" s="36">
        <f t="shared" si="3"/>
        <v>2.132716049382716</v>
      </c>
      <c r="M31" s="36">
        <f t="shared" si="3"/>
        <v>1.7733598409542743</v>
      </c>
    </row>
    <row r="32" spans="2:13" s="12" customFormat="1" ht="16.5" customHeight="1" x14ac:dyDescent="0.2">
      <c r="B32" s="29" t="s">
        <v>15</v>
      </c>
      <c r="C32" s="7"/>
      <c r="D32" s="33">
        <v>523</v>
      </c>
      <c r="E32" s="33">
        <v>742</v>
      </c>
      <c r="F32" s="34">
        <f t="shared" si="0"/>
        <v>41.873804971319309</v>
      </c>
      <c r="G32" s="33"/>
      <c r="H32" s="33">
        <v>1363</v>
      </c>
      <c r="I32" s="33">
        <v>1666</v>
      </c>
      <c r="J32" s="35">
        <f t="shared" si="1"/>
        <v>22.23037417461482</v>
      </c>
      <c r="K32" s="33"/>
      <c r="L32" s="36">
        <f t="shared" si="3"/>
        <v>2.6061185468451242</v>
      </c>
      <c r="M32" s="36">
        <f t="shared" si="3"/>
        <v>2.2452830188679247</v>
      </c>
    </row>
    <row r="33" spans="2:13" s="12" customFormat="1" ht="16.5" customHeight="1" x14ac:dyDescent="0.2">
      <c r="B33" s="29" t="s">
        <v>16</v>
      </c>
      <c r="C33" s="7"/>
      <c r="D33" s="33">
        <v>534</v>
      </c>
      <c r="E33" s="33">
        <v>512</v>
      </c>
      <c r="F33" s="34">
        <f t="shared" si="0"/>
        <v>-4.1198501872659179</v>
      </c>
      <c r="G33" s="33"/>
      <c r="H33" s="33">
        <v>1045</v>
      </c>
      <c r="I33" s="33">
        <v>1255</v>
      </c>
      <c r="J33" s="35">
        <f t="shared" si="1"/>
        <v>20.095693779904305</v>
      </c>
      <c r="K33" s="33"/>
      <c r="L33" s="36">
        <f t="shared" si="3"/>
        <v>1.9569288389513109</v>
      </c>
      <c r="M33" s="36">
        <f t="shared" si="3"/>
        <v>2.451171875</v>
      </c>
    </row>
    <row r="34" spans="2:13" s="12" customFormat="1" ht="16.5" customHeight="1" x14ac:dyDescent="0.2">
      <c r="B34" s="29" t="s">
        <v>17</v>
      </c>
      <c r="C34" s="7"/>
      <c r="D34" s="33">
        <v>464</v>
      </c>
      <c r="E34" s="33">
        <v>614</v>
      </c>
      <c r="F34" s="34">
        <f t="shared" si="0"/>
        <v>32.327586206896555</v>
      </c>
      <c r="G34" s="33"/>
      <c r="H34" s="33">
        <v>883</v>
      </c>
      <c r="I34" s="33">
        <v>1443</v>
      </c>
      <c r="J34" s="35">
        <f t="shared" si="1"/>
        <v>63.420158550396373</v>
      </c>
      <c r="K34" s="33"/>
      <c r="L34" s="36">
        <f t="shared" si="3"/>
        <v>1.9030172413793103</v>
      </c>
      <c r="M34" s="36">
        <f t="shared" si="3"/>
        <v>2.3501628664495113</v>
      </c>
    </row>
    <row r="35" spans="2:13" s="12" customFormat="1" ht="16.5" customHeight="1" x14ac:dyDescent="0.2">
      <c r="B35" s="29" t="s">
        <v>18</v>
      </c>
      <c r="C35" s="7"/>
      <c r="D35" s="33">
        <v>188</v>
      </c>
      <c r="E35" s="33">
        <v>185</v>
      </c>
      <c r="F35" s="34">
        <f t="shared" si="0"/>
        <v>-1.5957446808510638</v>
      </c>
      <c r="G35" s="33"/>
      <c r="H35" s="33">
        <v>510</v>
      </c>
      <c r="I35" s="33">
        <v>438</v>
      </c>
      <c r="J35" s="35">
        <f t="shared" si="1"/>
        <v>-14.117647058823529</v>
      </c>
      <c r="K35" s="33"/>
      <c r="L35" s="36">
        <f t="shared" si="3"/>
        <v>2.7127659574468086</v>
      </c>
      <c r="M35" s="36">
        <f t="shared" si="3"/>
        <v>2.3675675675675674</v>
      </c>
    </row>
    <row r="36" spans="2:13" s="12" customFormat="1" ht="16.5" customHeight="1" x14ac:dyDescent="0.2">
      <c r="B36" s="29" t="s">
        <v>19</v>
      </c>
      <c r="C36" s="7"/>
      <c r="D36" s="33">
        <v>350</v>
      </c>
      <c r="E36" s="33">
        <v>383</v>
      </c>
      <c r="F36" s="34">
        <f t="shared" si="0"/>
        <v>9.4285714285714288</v>
      </c>
      <c r="G36" s="33"/>
      <c r="H36" s="33">
        <v>785</v>
      </c>
      <c r="I36" s="33">
        <v>787</v>
      </c>
      <c r="J36" s="35">
        <f t="shared" si="1"/>
        <v>0.25477707006369427</v>
      </c>
      <c r="K36" s="33"/>
      <c r="L36" s="36">
        <f t="shared" si="3"/>
        <v>2.2428571428571429</v>
      </c>
      <c r="M36" s="36">
        <f t="shared" si="3"/>
        <v>2.0548302872062663</v>
      </c>
    </row>
    <row r="37" spans="2:13" s="12" customFormat="1" ht="16.5" customHeight="1" x14ac:dyDescent="0.2">
      <c r="B37" s="29" t="s">
        <v>80</v>
      </c>
      <c r="C37" s="7"/>
      <c r="D37" s="33">
        <v>128</v>
      </c>
      <c r="E37" s="33">
        <v>141</v>
      </c>
      <c r="F37" s="34">
        <f t="shared" si="0"/>
        <v>10.15625</v>
      </c>
      <c r="G37" s="33"/>
      <c r="H37" s="33">
        <v>258</v>
      </c>
      <c r="I37" s="33">
        <v>362</v>
      </c>
      <c r="J37" s="35">
        <f t="shared" si="1"/>
        <v>40.310077519379846</v>
      </c>
      <c r="K37" s="33"/>
      <c r="L37" s="36">
        <f t="shared" si="3"/>
        <v>2.015625</v>
      </c>
      <c r="M37" s="36">
        <f t="shared" si="3"/>
        <v>2.5673758865248226</v>
      </c>
    </row>
    <row r="38" spans="2:13" s="12" customFormat="1" ht="16.5" customHeight="1" x14ac:dyDescent="0.2">
      <c r="B38" s="29" t="s">
        <v>49</v>
      </c>
      <c r="C38" s="7"/>
      <c r="D38" s="33">
        <v>82</v>
      </c>
      <c r="E38" s="33">
        <v>71</v>
      </c>
      <c r="F38" s="34">
        <f t="shared" si="0"/>
        <v>-13.414634146341463</v>
      </c>
      <c r="G38" s="33"/>
      <c r="H38" s="33">
        <v>197</v>
      </c>
      <c r="I38" s="33">
        <v>157</v>
      </c>
      <c r="J38" s="35">
        <f t="shared" si="1"/>
        <v>-20.304568527918782</v>
      </c>
      <c r="K38" s="33"/>
      <c r="L38" s="36">
        <f t="shared" si="3"/>
        <v>2.4024390243902438</v>
      </c>
      <c r="M38" s="36">
        <f t="shared" si="3"/>
        <v>2.211267605633803</v>
      </c>
    </row>
    <row r="39" spans="2:13" s="12" customFormat="1" ht="16.5" customHeight="1" x14ac:dyDescent="0.2">
      <c r="B39" s="29" t="s">
        <v>20</v>
      </c>
      <c r="C39" s="7"/>
      <c r="D39" s="33">
        <v>88</v>
      </c>
      <c r="E39" s="33">
        <v>94</v>
      </c>
      <c r="F39" s="34">
        <f t="shared" si="0"/>
        <v>6.8181818181818183</v>
      </c>
      <c r="G39" s="33"/>
      <c r="H39" s="33">
        <v>226</v>
      </c>
      <c r="I39" s="33">
        <v>276</v>
      </c>
      <c r="J39" s="35">
        <f t="shared" si="1"/>
        <v>22.123893805309734</v>
      </c>
      <c r="K39" s="33"/>
      <c r="L39" s="36">
        <f t="shared" si="3"/>
        <v>2.5681818181818183</v>
      </c>
      <c r="M39" s="36">
        <f t="shared" si="3"/>
        <v>2.9361702127659575</v>
      </c>
    </row>
    <row r="40" spans="2:13" s="12" customFormat="1" ht="16.5" customHeight="1" x14ac:dyDescent="0.2">
      <c r="B40" s="29" t="s">
        <v>21</v>
      </c>
      <c r="C40" s="7"/>
      <c r="D40" s="33">
        <v>1473</v>
      </c>
      <c r="E40" s="33">
        <v>1868</v>
      </c>
      <c r="F40" s="34">
        <f t="shared" si="0"/>
        <v>26.816021724372028</v>
      </c>
      <c r="G40" s="33"/>
      <c r="H40" s="33">
        <v>3174</v>
      </c>
      <c r="I40" s="33">
        <v>3888</v>
      </c>
      <c r="J40" s="35">
        <f t="shared" si="1"/>
        <v>22.495274102079396</v>
      </c>
      <c r="K40" s="33"/>
      <c r="L40" s="36">
        <f t="shared" si="3"/>
        <v>2.1547861507128308</v>
      </c>
      <c r="M40" s="36">
        <f t="shared" si="3"/>
        <v>2.081370449678801</v>
      </c>
    </row>
    <row r="41" spans="2:13" s="12" customFormat="1" ht="16.5" customHeight="1" x14ac:dyDescent="0.2">
      <c r="B41" s="29" t="s">
        <v>22</v>
      </c>
      <c r="C41" s="7"/>
      <c r="D41" s="33">
        <v>303</v>
      </c>
      <c r="E41" s="33">
        <v>213</v>
      </c>
      <c r="F41" s="34">
        <f t="shared" si="0"/>
        <v>-29.702970297029704</v>
      </c>
      <c r="G41" s="33"/>
      <c r="H41" s="33">
        <v>592</v>
      </c>
      <c r="I41" s="33">
        <v>457</v>
      </c>
      <c r="J41" s="35">
        <f t="shared" si="1"/>
        <v>-22.804054054054053</v>
      </c>
      <c r="K41" s="33"/>
      <c r="L41" s="36">
        <f t="shared" si="3"/>
        <v>1.9537953795379539</v>
      </c>
      <c r="M41" s="36">
        <f t="shared" si="3"/>
        <v>2.1455399061032865</v>
      </c>
    </row>
    <row r="42" spans="2:13" s="12" customFormat="1" ht="16.5" customHeight="1" x14ac:dyDescent="0.2">
      <c r="B42" s="29" t="s">
        <v>23</v>
      </c>
      <c r="C42" s="7"/>
      <c r="D42" s="33">
        <v>1307</v>
      </c>
      <c r="E42" s="33">
        <v>1849</v>
      </c>
      <c r="F42" s="34">
        <f t="shared" si="0"/>
        <v>41.469013006886001</v>
      </c>
      <c r="G42" s="33"/>
      <c r="H42" s="33">
        <v>2441</v>
      </c>
      <c r="I42" s="33">
        <v>3337</v>
      </c>
      <c r="J42" s="35">
        <f t="shared" si="1"/>
        <v>36.706267922982384</v>
      </c>
      <c r="K42" s="33"/>
      <c r="L42" s="36">
        <f t="shared" si="3"/>
        <v>1.8676358071920429</v>
      </c>
      <c r="M42" s="36">
        <f t="shared" si="3"/>
        <v>1.8047593293672255</v>
      </c>
    </row>
    <row r="43" spans="2:13" s="12" customFormat="1" ht="16.5" customHeight="1" x14ac:dyDescent="0.2">
      <c r="B43" s="29" t="s">
        <v>24</v>
      </c>
      <c r="C43" s="7"/>
      <c r="D43" s="33">
        <v>0</v>
      </c>
      <c r="E43" s="33">
        <v>200</v>
      </c>
      <c r="F43" s="34" t="str">
        <f t="shared" si="0"/>
        <v>...</v>
      </c>
      <c r="G43" s="33"/>
      <c r="H43" s="33">
        <v>0</v>
      </c>
      <c r="I43" s="33">
        <v>358</v>
      </c>
      <c r="J43" s="35" t="str">
        <f t="shared" si="1"/>
        <v>...</v>
      </c>
      <c r="K43" s="33"/>
      <c r="L43" s="36">
        <f t="shared" si="3"/>
        <v>0</v>
      </c>
      <c r="M43" s="36">
        <f t="shared" si="3"/>
        <v>1.79</v>
      </c>
    </row>
    <row r="44" spans="2:13" s="12" customFormat="1" ht="16.5" customHeight="1" x14ac:dyDescent="0.2">
      <c r="B44" s="29" t="s">
        <v>25</v>
      </c>
      <c r="C44" s="7"/>
      <c r="D44" s="33">
        <v>316</v>
      </c>
      <c r="E44" s="33">
        <v>359</v>
      </c>
      <c r="F44" s="34">
        <f t="shared" si="0"/>
        <v>13.60759493670886</v>
      </c>
      <c r="G44" s="33"/>
      <c r="H44" s="33">
        <v>743</v>
      </c>
      <c r="I44" s="33">
        <v>824</v>
      </c>
      <c r="J44" s="35">
        <f t="shared" si="1"/>
        <v>10.901749663526244</v>
      </c>
      <c r="K44" s="33"/>
      <c r="L44" s="36">
        <f t="shared" si="3"/>
        <v>2.3512658227848102</v>
      </c>
      <c r="M44" s="36">
        <f t="shared" si="3"/>
        <v>2.2952646239554317</v>
      </c>
    </row>
    <row r="45" spans="2:13" s="12" customFormat="1" ht="16.5" customHeight="1" x14ac:dyDescent="0.2">
      <c r="B45" s="29" t="s">
        <v>67</v>
      </c>
      <c r="C45" s="7"/>
      <c r="D45" s="33">
        <v>5317</v>
      </c>
      <c r="E45" s="33">
        <v>4351</v>
      </c>
      <c r="F45" s="34">
        <f t="shared" si="0"/>
        <v>-18.168139928531126</v>
      </c>
      <c r="G45" s="33"/>
      <c r="H45" s="33">
        <v>11226</v>
      </c>
      <c r="I45" s="33">
        <v>9007</v>
      </c>
      <c r="J45" s="35">
        <f t="shared" si="1"/>
        <v>-19.766613219312312</v>
      </c>
      <c r="K45" s="33"/>
      <c r="L45" s="36">
        <f t="shared" si="3"/>
        <v>2.1113409817566295</v>
      </c>
      <c r="M45" s="36">
        <f t="shared" si="3"/>
        <v>2.0700988278556656</v>
      </c>
    </row>
    <row r="46" spans="2:13" s="12" customFormat="1" ht="15.75" customHeight="1" x14ac:dyDescent="0.2">
      <c r="B46" s="29" t="s">
        <v>50</v>
      </c>
      <c r="C46" s="7"/>
      <c r="D46" s="33">
        <v>24</v>
      </c>
      <c r="E46" s="33">
        <v>110</v>
      </c>
      <c r="F46" s="34" t="str">
        <f t="shared" si="0"/>
        <v>...</v>
      </c>
      <c r="G46" s="33"/>
      <c r="H46" s="33">
        <v>90</v>
      </c>
      <c r="I46" s="33">
        <v>231</v>
      </c>
      <c r="J46" s="35">
        <f t="shared" si="1"/>
        <v>156.66666666666666</v>
      </c>
      <c r="K46" s="33"/>
      <c r="L46" s="36">
        <f t="shared" si="3"/>
        <v>3.75</v>
      </c>
      <c r="M46" s="36">
        <f t="shared" si="3"/>
        <v>2.1</v>
      </c>
    </row>
    <row r="47" spans="2:13" s="12" customFormat="1" ht="16.5" customHeight="1" x14ac:dyDescent="0.2">
      <c r="B47" s="76" t="s">
        <v>81</v>
      </c>
      <c r="C47" s="77"/>
      <c r="D47" s="78">
        <v>352</v>
      </c>
      <c r="E47" s="78">
        <v>372</v>
      </c>
      <c r="F47" s="79">
        <f t="shared" si="0"/>
        <v>5.6818181818181817</v>
      </c>
      <c r="G47" s="78"/>
      <c r="H47" s="78">
        <v>668</v>
      </c>
      <c r="I47" s="78">
        <v>638</v>
      </c>
      <c r="J47" s="80">
        <f t="shared" si="1"/>
        <v>-4.4910179640718564</v>
      </c>
      <c r="K47" s="78"/>
      <c r="L47" s="81">
        <f t="shared" si="3"/>
        <v>1.8977272727272727</v>
      </c>
      <c r="M47" s="81">
        <f t="shared" si="3"/>
        <v>1.7150537634408602</v>
      </c>
    </row>
    <row r="48" spans="2:13" s="12" customFormat="1" ht="22.5" customHeight="1" x14ac:dyDescent="0.2">
      <c r="B48" s="40" t="s">
        <v>82</v>
      </c>
      <c r="C48" s="7"/>
      <c r="D48" s="10">
        <v>4495</v>
      </c>
      <c r="E48" s="10">
        <v>5139</v>
      </c>
      <c r="F48" s="21">
        <f t="shared" si="0"/>
        <v>14.327030033370411</v>
      </c>
      <c r="G48" s="10"/>
      <c r="H48" s="10">
        <v>12761</v>
      </c>
      <c r="I48" s="10">
        <v>14003</v>
      </c>
      <c r="J48" s="22">
        <f t="shared" si="1"/>
        <v>9.7327795627301938</v>
      </c>
      <c r="K48" s="10"/>
      <c r="L48" s="20">
        <f t="shared" si="3"/>
        <v>2.8389321468298108</v>
      </c>
      <c r="M48" s="20">
        <f t="shared" si="3"/>
        <v>2.7248491924498928</v>
      </c>
    </row>
    <row r="49" spans="2:13" s="12" customFormat="1" ht="16.5" customHeight="1" x14ac:dyDescent="0.2">
      <c r="B49" s="30" t="s">
        <v>66</v>
      </c>
      <c r="C49" s="9"/>
      <c r="D49" s="33">
        <v>3302</v>
      </c>
      <c r="E49" s="33">
        <v>3854</v>
      </c>
      <c r="F49" s="34">
        <f t="shared" si="0"/>
        <v>16.717141126589947</v>
      </c>
      <c r="G49" s="33"/>
      <c r="H49" s="33">
        <v>9686</v>
      </c>
      <c r="I49" s="33">
        <v>10531</v>
      </c>
      <c r="J49" s="35">
        <f t="shared" si="1"/>
        <v>8.7239314474499281</v>
      </c>
      <c r="K49" s="33"/>
      <c r="L49" s="36">
        <f t="shared" si="3"/>
        <v>2.9333737129012718</v>
      </c>
      <c r="M49" s="36">
        <f t="shared" si="3"/>
        <v>2.7324857291126103</v>
      </c>
    </row>
    <row r="50" spans="2:13" s="12" customFormat="1" ht="16.5" customHeight="1" x14ac:dyDescent="0.2">
      <c r="B50" s="30" t="s">
        <v>26</v>
      </c>
      <c r="C50" s="9"/>
      <c r="D50" s="33">
        <v>338</v>
      </c>
      <c r="E50" s="33">
        <v>337</v>
      </c>
      <c r="F50" s="34">
        <f t="shared" si="0"/>
        <v>-0.29585798816568049</v>
      </c>
      <c r="G50" s="33"/>
      <c r="H50" s="33">
        <v>979</v>
      </c>
      <c r="I50" s="33">
        <v>1126</v>
      </c>
      <c r="J50" s="35">
        <f t="shared" si="1"/>
        <v>15.015321756894791</v>
      </c>
      <c r="K50" s="33"/>
      <c r="L50" s="36">
        <f t="shared" si="3"/>
        <v>2.8964497041420119</v>
      </c>
      <c r="M50" s="36">
        <f t="shared" si="3"/>
        <v>3.3412462908011871</v>
      </c>
    </row>
    <row r="51" spans="2:13" s="12" customFormat="1" ht="16.5" customHeight="1" x14ac:dyDescent="0.2">
      <c r="B51" s="30" t="s">
        <v>58</v>
      </c>
      <c r="C51" s="9"/>
      <c r="D51" s="33">
        <v>146</v>
      </c>
      <c r="E51" s="33">
        <v>211</v>
      </c>
      <c r="F51" s="34">
        <f t="shared" si="0"/>
        <v>44.520547945205479</v>
      </c>
      <c r="G51" s="33"/>
      <c r="H51" s="33">
        <v>335</v>
      </c>
      <c r="I51" s="33">
        <v>434</v>
      </c>
      <c r="J51" s="35">
        <f t="shared" si="1"/>
        <v>29.552238805970148</v>
      </c>
      <c r="K51" s="33"/>
      <c r="L51" s="36">
        <f>IF(AND(D51=0,H51=0),0,IF(OR(D51="...",H51="..."),"...",H51/D51))</f>
        <v>2.2945205479452055</v>
      </c>
      <c r="M51" s="36">
        <f>IF(AND(E51=0,I51=0),0,IF(OR(E51="...",I51="..."),"...",I51/E51))</f>
        <v>2.0568720379146921</v>
      </c>
    </row>
    <row r="52" spans="2:13" s="12" customFormat="1" ht="16.5" customHeight="1" x14ac:dyDescent="0.2">
      <c r="B52" s="30" t="s">
        <v>59</v>
      </c>
      <c r="C52" s="9"/>
      <c r="D52" s="33">
        <v>71</v>
      </c>
      <c r="E52" s="33">
        <v>107</v>
      </c>
      <c r="F52" s="34">
        <f t="shared" si="0"/>
        <v>50.70422535211268</v>
      </c>
      <c r="G52" s="33"/>
      <c r="H52" s="33">
        <v>164</v>
      </c>
      <c r="I52" s="33">
        <v>271</v>
      </c>
      <c r="J52" s="35">
        <f t="shared" si="1"/>
        <v>65.243902439024396</v>
      </c>
      <c r="K52" s="33"/>
      <c r="L52" s="36">
        <f>IF(AND(D52=0,H52=0),0,IF(OR(D52="...",H52="..."),"...",H52/D52))</f>
        <v>2.3098591549295775</v>
      </c>
      <c r="M52" s="36">
        <f>IF(AND(E52=0,I52=0),0,IF(OR(E52="...",I52="..."),"...",I52/E52))</f>
        <v>2.5327102803738319</v>
      </c>
    </row>
    <row r="53" spans="2:13" s="13" customFormat="1" ht="16.5" customHeight="1" x14ac:dyDescent="0.2">
      <c r="B53" s="30" t="s">
        <v>27</v>
      </c>
      <c r="C53" s="9"/>
      <c r="D53" s="33">
        <v>105</v>
      </c>
      <c r="E53" s="33">
        <v>124</v>
      </c>
      <c r="F53" s="34">
        <f t="shared" si="0"/>
        <v>18.095238095238095</v>
      </c>
      <c r="G53" s="33"/>
      <c r="H53" s="33">
        <v>282</v>
      </c>
      <c r="I53" s="33">
        <v>381</v>
      </c>
      <c r="J53" s="35">
        <f t="shared" si="1"/>
        <v>35.106382978723403</v>
      </c>
      <c r="K53" s="33"/>
      <c r="L53" s="36">
        <f t="shared" si="3"/>
        <v>2.6857142857142855</v>
      </c>
      <c r="M53" s="36">
        <f t="shared" si="3"/>
        <v>3.0725806451612905</v>
      </c>
    </row>
    <row r="54" spans="2:13" s="12" customFormat="1" ht="16.5" customHeight="1" x14ac:dyDescent="0.2">
      <c r="B54" s="30" t="s">
        <v>28</v>
      </c>
      <c r="C54" s="9"/>
      <c r="D54" s="33">
        <v>340</v>
      </c>
      <c r="E54" s="33">
        <v>333</v>
      </c>
      <c r="F54" s="34">
        <f t="shared" si="0"/>
        <v>-2.0588235294117645</v>
      </c>
      <c r="G54" s="33"/>
      <c r="H54" s="33">
        <v>883</v>
      </c>
      <c r="I54" s="33">
        <v>805</v>
      </c>
      <c r="J54" s="35">
        <f t="shared" si="1"/>
        <v>-8.8335220838052102</v>
      </c>
      <c r="K54" s="33"/>
      <c r="L54" s="36">
        <f t="shared" si="3"/>
        <v>2.5970588235294119</v>
      </c>
      <c r="M54" s="36">
        <f t="shared" si="3"/>
        <v>2.4174174174174174</v>
      </c>
    </row>
    <row r="55" spans="2:13" s="12" customFormat="1" ht="16.5" customHeight="1" x14ac:dyDescent="0.2">
      <c r="B55" s="30" t="s">
        <v>29</v>
      </c>
      <c r="C55" s="9"/>
      <c r="D55" s="33">
        <v>68</v>
      </c>
      <c r="E55" s="33">
        <v>46</v>
      </c>
      <c r="F55" s="34">
        <f t="shared" si="0"/>
        <v>-32.352941176470587</v>
      </c>
      <c r="G55" s="33"/>
      <c r="H55" s="33">
        <v>135</v>
      </c>
      <c r="I55" s="33">
        <v>134</v>
      </c>
      <c r="J55" s="35">
        <f t="shared" si="1"/>
        <v>-0.7407407407407407</v>
      </c>
      <c r="K55" s="33"/>
      <c r="L55" s="36">
        <f t="shared" si="3"/>
        <v>1.9852941176470589</v>
      </c>
      <c r="M55" s="36">
        <f t="shared" si="3"/>
        <v>2.9130434782608696</v>
      </c>
    </row>
    <row r="56" spans="2:13" s="12" customFormat="1" ht="15.75" customHeight="1" x14ac:dyDescent="0.2">
      <c r="B56" s="82" t="s">
        <v>30</v>
      </c>
      <c r="C56" s="83"/>
      <c r="D56" s="78">
        <v>125</v>
      </c>
      <c r="E56" s="78">
        <v>127</v>
      </c>
      <c r="F56" s="79">
        <f t="shared" si="0"/>
        <v>1.6</v>
      </c>
      <c r="G56" s="78"/>
      <c r="H56" s="78">
        <v>297</v>
      </c>
      <c r="I56" s="78">
        <v>321</v>
      </c>
      <c r="J56" s="80">
        <f t="shared" si="1"/>
        <v>8.0808080808080813</v>
      </c>
      <c r="K56" s="78"/>
      <c r="L56" s="81">
        <f t="shared" si="3"/>
        <v>2.3759999999999999</v>
      </c>
      <c r="M56" s="81">
        <f t="shared" si="3"/>
        <v>2.5275590551181102</v>
      </c>
    </row>
    <row r="57" spans="2:13" s="12" customFormat="1" ht="22.5" customHeight="1" x14ac:dyDescent="0.2">
      <c r="B57" s="41" t="s">
        <v>83</v>
      </c>
      <c r="C57" s="9"/>
      <c r="D57" s="10">
        <v>341</v>
      </c>
      <c r="E57" s="10">
        <v>391</v>
      </c>
      <c r="F57" s="21">
        <f t="shared" si="0"/>
        <v>14.662756598240469</v>
      </c>
      <c r="G57" s="10"/>
      <c r="H57" s="10">
        <v>1144</v>
      </c>
      <c r="I57" s="10">
        <v>1200</v>
      </c>
      <c r="J57" s="22">
        <f t="shared" si="1"/>
        <v>4.895104895104895</v>
      </c>
      <c r="K57" s="10"/>
      <c r="L57" s="20">
        <f t="shared" si="3"/>
        <v>3.3548387096774195</v>
      </c>
      <c r="M57" s="20">
        <f t="shared" si="3"/>
        <v>3.0690537084398977</v>
      </c>
    </row>
    <row r="58" spans="2:13" s="12" customFormat="1" ht="16.5" customHeight="1" x14ac:dyDescent="0.2">
      <c r="B58" s="31" t="s">
        <v>31</v>
      </c>
      <c r="C58" s="7"/>
      <c r="D58" s="33">
        <v>67</v>
      </c>
      <c r="E58" s="33">
        <v>65</v>
      </c>
      <c r="F58" s="34">
        <f t="shared" si="0"/>
        <v>-2.9850746268656718</v>
      </c>
      <c r="G58" s="33"/>
      <c r="H58" s="33">
        <v>175</v>
      </c>
      <c r="I58" s="33">
        <v>165</v>
      </c>
      <c r="J58" s="35">
        <f t="shared" si="1"/>
        <v>-5.7142857142857144</v>
      </c>
      <c r="K58" s="33"/>
      <c r="L58" s="36">
        <f t="shared" si="3"/>
        <v>2.6119402985074629</v>
      </c>
      <c r="M58" s="36">
        <f t="shared" si="3"/>
        <v>2.5384615384615383</v>
      </c>
    </row>
    <row r="59" spans="2:13" s="12" customFormat="1" ht="16.5" customHeight="1" x14ac:dyDescent="0.2">
      <c r="B59" s="31" t="s">
        <v>32</v>
      </c>
      <c r="C59" s="7"/>
      <c r="D59" s="33">
        <v>89</v>
      </c>
      <c r="E59" s="33">
        <v>135</v>
      </c>
      <c r="F59" s="34">
        <f t="shared" si="0"/>
        <v>51.685393258426963</v>
      </c>
      <c r="G59" s="33"/>
      <c r="H59" s="33">
        <v>241</v>
      </c>
      <c r="I59" s="33">
        <v>322</v>
      </c>
      <c r="J59" s="35">
        <f t="shared" si="1"/>
        <v>33.609958506224068</v>
      </c>
      <c r="K59" s="33"/>
      <c r="L59" s="36">
        <f t="shared" si="3"/>
        <v>2.707865168539326</v>
      </c>
      <c r="M59" s="36">
        <f t="shared" si="3"/>
        <v>2.3851851851851853</v>
      </c>
    </row>
    <row r="60" spans="2:13" s="12" customFormat="1" ht="16.5" customHeight="1" x14ac:dyDescent="0.2">
      <c r="B60" s="31" t="s">
        <v>44</v>
      </c>
      <c r="C60" s="7"/>
      <c r="D60" s="33">
        <v>63</v>
      </c>
      <c r="E60" s="33">
        <v>69</v>
      </c>
      <c r="F60" s="34">
        <f t="shared" si="0"/>
        <v>9.5238095238095237</v>
      </c>
      <c r="G60" s="33"/>
      <c r="H60" s="33">
        <v>201</v>
      </c>
      <c r="I60" s="33">
        <v>168</v>
      </c>
      <c r="J60" s="35">
        <f t="shared" si="1"/>
        <v>-16.417910447761194</v>
      </c>
      <c r="K60" s="33"/>
      <c r="L60" s="36">
        <f t="shared" si="3"/>
        <v>3.1904761904761907</v>
      </c>
      <c r="M60" s="36">
        <f t="shared" si="3"/>
        <v>2.4347826086956523</v>
      </c>
    </row>
    <row r="61" spans="2:13" s="12" customFormat="1" ht="15.75" customHeight="1" x14ac:dyDescent="0.2">
      <c r="B61" s="84" t="s">
        <v>33</v>
      </c>
      <c r="C61" s="77"/>
      <c r="D61" s="78">
        <v>122</v>
      </c>
      <c r="E61" s="78">
        <v>122</v>
      </c>
      <c r="F61" s="79">
        <f t="shared" si="0"/>
        <v>0</v>
      </c>
      <c r="G61" s="78"/>
      <c r="H61" s="78">
        <v>527</v>
      </c>
      <c r="I61" s="78">
        <v>545</v>
      </c>
      <c r="J61" s="80">
        <f t="shared" si="1"/>
        <v>3.4155597722960152</v>
      </c>
      <c r="K61" s="78"/>
      <c r="L61" s="81">
        <f t="shared" si="3"/>
        <v>4.3196721311475406</v>
      </c>
      <c r="M61" s="81">
        <f t="shared" si="3"/>
        <v>4.4672131147540988</v>
      </c>
    </row>
    <row r="62" spans="2:13" s="12" customFormat="1" ht="22.5" customHeight="1" x14ac:dyDescent="0.2">
      <c r="B62" s="37" t="s">
        <v>84</v>
      </c>
      <c r="C62" s="7"/>
      <c r="D62" s="10">
        <v>3494</v>
      </c>
      <c r="E62" s="10">
        <v>3658</v>
      </c>
      <c r="F62" s="21">
        <f t="shared" si="0"/>
        <v>4.693760732684602</v>
      </c>
      <c r="G62" s="10"/>
      <c r="H62" s="10">
        <v>9386</v>
      </c>
      <c r="I62" s="10">
        <v>9879</v>
      </c>
      <c r="J62" s="22">
        <f t="shared" si="1"/>
        <v>5.2525037289580228</v>
      </c>
      <c r="K62" s="10"/>
      <c r="L62" s="20">
        <f t="shared" si="3"/>
        <v>2.6863194046937608</v>
      </c>
      <c r="M62" s="20">
        <f t="shared" si="3"/>
        <v>2.7006560962274468</v>
      </c>
    </row>
    <row r="63" spans="2:13" s="12" customFormat="1" ht="16.5" customHeight="1" x14ac:dyDescent="0.2">
      <c r="B63" s="31" t="s">
        <v>60</v>
      </c>
      <c r="C63" s="7"/>
      <c r="D63" s="33">
        <v>3</v>
      </c>
      <c r="E63" s="33">
        <v>11</v>
      </c>
      <c r="F63" s="34" t="str">
        <f t="shared" si="0"/>
        <v>...</v>
      </c>
      <c r="G63" s="33"/>
      <c r="H63" s="33">
        <v>10</v>
      </c>
      <c r="I63" s="33">
        <v>29</v>
      </c>
      <c r="J63" s="35">
        <f t="shared" si="1"/>
        <v>190</v>
      </c>
      <c r="K63" s="33"/>
      <c r="L63" s="36">
        <f>IF(AND(D63=0,H63=0),0,IF(OR(D63="...",H63="..."),"...",H63/D63))</f>
        <v>3.3333333333333335</v>
      </c>
      <c r="M63" s="36">
        <f>IF(AND(E63=0,I63=0),0,IF(OR(E63="...",I63="..."),"...",I63/E63))</f>
        <v>2.6363636363636362</v>
      </c>
    </row>
    <row r="64" spans="2:13" s="12" customFormat="1" ht="16.5" customHeight="1" x14ac:dyDescent="0.2">
      <c r="B64" s="74" t="s">
        <v>89</v>
      </c>
      <c r="C64" s="7"/>
      <c r="D64" s="33">
        <v>425</v>
      </c>
      <c r="E64" s="33">
        <v>747</v>
      </c>
      <c r="F64" s="34">
        <f t="shared" si="0"/>
        <v>75.764705882352942</v>
      </c>
      <c r="G64" s="33"/>
      <c r="H64" s="33">
        <v>1036</v>
      </c>
      <c r="I64" s="33">
        <v>1290</v>
      </c>
      <c r="J64" s="35">
        <f t="shared" si="1"/>
        <v>24.517374517374517</v>
      </c>
      <c r="K64" s="33"/>
      <c r="L64" s="36">
        <f t="shared" ref="L64:M88" si="4">IF(AND(D64=0,H64=0),0,IF(OR(D64="...",H64="..."),"...",H64/D64))</f>
        <v>2.4376470588235293</v>
      </c>
      <c r="M64" s="36">
        <f t="shared" si="4"/>
        <v>1.7269076305220883</v>
      </c>
    </row>
    <row r="65" spans="2:13" s="12" customFormat="1" ht="16.5" customHeight="1" x14ac:dyDescent="0.2">
      <c r="B65" s="29" t="s">
        <v>34</v>
      </c>
      <c r="C65" s="7"/>
      <c r="D65" s="33">
        <v>40</v>
      </c>
      <c r="E65" s="33">
        <v>63</v>
      </c>
      <c r="F65" s="34">
        <f t="shared" si="0"/>
        <v>57.5</v>
      </c>
      <c r="G65" s="33"/>
      <c r="H65" s="33">
        <v>92</v>
      </c>
      <c r="I65" s="33">
        <v>92</v>
      </c>
      <c r="J65" s="35">
        <f t="shared" si="1"/>
        <v>0</v>
      </c>
      <c r="K65" s="33"/>
      <c r="L65" s="36">
        <f t="shared" si="4"/>
        <v>2.2999999999999998</v>
      </c>
      <c r="M65" s="36">
        <f t="shared" si="4"/>
        <v>1.4603174603174602</v>
      </c>
    </row>
    <row r="66" spans="2:13" s="12" customFormat="1" ht="16.5" customHeight="1" x14ac:dyDescent="0.2">
      <c r="B66" s="29" t="s">
        <v>35</v>
      </c>
      <c r="C66" s="7"/>
      <c r="D66" s="33">
        <v>414</v>
      </c>
      <c r="E66" s="33">
        <v>453</v>
      </c>
      <c r="F66" s="34">
        <f t="shared" si="0"/>
        <v>9.420289855072463</v>
      </c>
      <c r="G66" s="33"/>
      <c r="H66" s="33">
        <v>2015</v>
      </c>
      <c r="I66" s="33">
        <v>1754</v>
      </c>
      <c r="J66" s="35">
        <f t="shared" si="1"/>
        <v>-12.952853598014888</v>
      </c>
      <c r="K66" s="33"/>
      <c r="L66" s="36">
        <f t="shared" si="4"/>
        <v>4.8671497584541061</v>
      </c>
      <c r="M66" s="36">
        <f t="shared" si="4"/>
        <v>3.8719646799116996</v>
      </c>
    </row>
    <row r="67" spans="2:13" s="12" customFormat="1" ht="16.5" customHeight="1" x14ac:dyDescent="0.2">
      <c r="B67" s="29" t="s">
        <v>36</v>
      </c>
      <c r="C67" s="7"/>
      <c r="D67" s="33">
        <v>164</v>
      </c>
      <c r="E67" s="33">
        <v>76</v>
      </c>
      <c r="F67" s="34">
        <f t="shared" si="0"/>
        <v>-53.658536585365852</v>
      </c>
      <c r="G67" s="33"/>
      <c r="H67" s="33">
        <v>211</v>
      </c>
      <c r="I67" s="33">
        <v>166</v>
      </c>
      <c r="J67" s="35">
        <f t="shared" si="1"/>
        <v>-21.327014218009477</v>
      </c>
      <c r="K67" s="33"/>
      <c r="L67" s="36">
        <f t="shared" si="4"/>
        <v>1.2865853658536586</v>
      </c>
      <c r="M67" s="36">
        <f t="shared" si="4"/>
        <v>2.1842105263157894</v>
      </c>
    </row>
    <row r="68" spans="2:13" s="12" customFormat="1" ht="16.5" customHeight="1" x14ac:dyDescent="0.2">
      <c r="B68" s="29" t="s">
        <v>37</v>
      </c>
      <c r="C68" s="7"/>
      <c r="D68" s="33">
        <v>346</v>
      </c>
      <c r="E68" s="33">
        <v>218</v>
      </c>
      <c r="F68" s="34">
        <f t="shared" si="0"/>
        <v>-36.994219653179194</v>
      </c>
      <c r="G68" s="33"/>
      <c r="H68" s="33">
        <v>795</v>
      </c>
      <c r="I68" s="33">
        <v>561</v>
      </c>
      <c r="J68" s="35">
        <f t="shared" si="1"/>
        <v>-29.433962264150942</v>
      </c>
      <c r="K68" s="33"/>
      <c r="L68" s="36">
        <f t="shared" si="4"/>
        <v>2.2976878612716765</v>
      </c>
      <c r="M68" s="36">
        <f t="shared" si="4"/>
        <v>2.573394495412844</v>
      </c>
    </row>
    <row r="69" spans="2:13" s="12" customFormat="1" ht="16.5" customHeight="1" x14ac:dyDescent="0.2">
      <c r="B69" s="32" t="s">
        <v>38</v>
      </c>
      <c r="C69" s="7"/>
      <c r="D69" s="33">
        <v>285</v>
      </c>
      <c r="E69" s="33">
        <v>319</v>
      </c>
      <c r="F69" s="34">
        <f t="shared" si="0"/>
        <v>11.929824561403509</v>
      </c>
      <c r="G69" s="33"/>
      <c r="H69" s="33">
        <v>840</v>
      </c>
      <c r="I69" s="33">
        <v>801</v>
      </c>
      <c r="J69" s="35">
        <f t="shared" si="1"/>
        <v>-4.6428571428571432</v>
      </c>
      <c r="K69" s="33"/>
      <c r="L69" s="36">
        <f t="shared" si="4"/>
        <v>2.9473684210526314</v>
      </c>
      <c r="M69" s="36">
        <f t="shared" si="4"/>
        <v>2.5109717868338559</v>
      </c>
    </row>
    <row r="70" spans="2:13" s="12" customFormat="1" ht="16.5" customHeight="1" x14ac:dyDescent="0.2">
      <c r="B70" s="32" t="s">
        <v>61</v>
      </c>
      <c r="C70" s="9"/>
      <c r="D70" s="33">
        <v>19</v>
      </c>
      <c r="E70" s="33">
        <v>26</v>
      </c>
      <c r="F70" s="34">
        <f t="shared" si="0"/>
        <v>36.842105263157897</v>
      </c>
      <c r="G70" s="33"/>
      <c r="H70" s="33">
        <v>56</v>
      </c>
      <c r="I70" s="33">
        <v>66</v>
      </c>
      <c r="J70" s="35">
        <f t="shared" si="1"/>
        <v>17.857142857142858</v>
      </c>
      <c r="K70" s="33"/>
      <c r="L70" s="36">
        <f t="shared" si="4"/>
        <v>2.9473684210526314</v>
      </c>
      <c r="M70" s="36">
        <f t="shared" si="4"/>
        <v>2.5384615384615383</v>
      </c>
    </row>
    <row r="71" spans="2:13" s="12" customFormat="1" ht="16.5" customHeight="1" x14ac:dyDescent="0.2">
      <c r="B71" s="32" t="s">
        <v>39</v>
      </c>
      <c r="C71" s="9"/>
      <c r="D71" s="33">
        <v>591</v>
      </c>
      <c r="E71" s="33">
        <v>555</v>
      </c>
      <c r="F71" s="34">
        <f t="shared" si="0"/>
        <v>-6.0913705583756341</v>
      </c>
      <c r="G71" s="33"/>
      <c r="H71" s="33">
        <v>864</v>
      </c>
      <c r="I71" s="33">
        <v>910</v>
      </c>
      <c r="J71" s="35">
        <f t="shared" si="1"/>
        <v>5.3240740740740744</v>
      </c>
      <c r="K71" s="33"/>
      <c r="L71" s="36">
        <f t="shared" si="4"/>
        <v>1.4619289340101522</v>
      </c>
      <c r="M71" s="36">
        <f t="shared" si="4"/>
        <v>1.6396396396396395</v>
      </c>
    </row>
    <row r="72" spans="2:13" s="12" customFormat="1" ht="16.5" customHeight="1" x14ac:dyDescent="0.2">
      <c r="B72" s="32" t="s">
        <v>62</v>
      </c>
      <c r="C72" s="9"/>
      <c r="D72" s="33">
        <v>23</v>
      </c>
      <c r="E72" s="33">
        <v>28</v>
      </c>
      <c r="F72" s="34">
        <f t="shared" si="0"/>
        <v>21.739130434782609</v>
      </c>
      <c r="G72" s="33"/>
      <c r="H72" s="33">
        <v>54</v>
      </c>
      <c r="I72" s="33">
        <v>74</v>
      </c>
      <c r="J72" s="35">
        <f t="shared" si="1"/>
        <v>37.037037037037038</v>
      </c>
      <c r="K72" s="33"/>
      <c r="L72" s="36">
        <f t="shared" si="4"/>
        <v>2.347826086956522</v>
      </c>
      <c r="M72" s="36">
        <f t="shared" si="4"/>
        <v>2.6428571428571428</v>
      </c>
    </row>
    <row r="73" spans="2:13" s="12" customFormat="1" ht="16.5" customHeight="1" x14ac:dyDescent="0.2">
      <c r="B73" s="32" t="s">
        <v>40</v>
      </c>
      <c r="C73" s="9"/>
      <c r="D73" s="33">
        <v>121</v>
      </c>
      <c r="E73" s="33">
        <v>103</v>
      </c>
      <c r="F73" s="34">
        <f t="shared" si="0"/>
        <v>-14.87603305785124</v>
      </c>
      <c r="G73" s="33"/>
      <c r="H73" s="33">
        <v>398</v>
      </c>
      <c r="I73" s="33">
        <v>351</v>
      </c>
      <c r="J73" s="35">
        <f t="shared" si="1"/>
        <v>-11.809045226130653</v>
      </c>
      <c r="K73" s="33"/>
      <c r="L73" s="36">
        <f t="shared" si="4"/>
        <v>3.2892561983471076</v>
      </c>
      <c r="M73" s="36">
        <f t="shared" si="4"/>
        <v>3.407766990291262</v>
      </c>
    </row>
    <row r="74" spans="2:13" s="12" customFormat="1" ht="16.5" customHeight="1" x14ac:dyDescent="0.2">
      <c r="B74" s="32" t="s">
        <v>64</v>
      </c>
      <c r="C74" s="9"/>
      <c r="D74" s="33">
        <v>5</v>
      </c>
      <c r="E74" s="33">
        <v>6</v>
      </c>
      <c r="F74" s="34">
        <f t="shared" ref="F74:F88" si="5">IF(AND(E74=0,D74=0),0,IF(OR(D74=0,E74=0,D74="...",D74="…"),"...",IF((E74-D74)*100/D74&gt;199.9,"...",(E74-D74)*100/D74)))</f>
        <v>20</v>
      </c>
      <c r="G74" s="33"/>
      <c r="H74" s="33">
        <v>16</v>
      </c>
      <c r="I74" s="33">
        <v>11</v>
      </c>
      <c r="J74" s="35">
        <f t="shared" ref="J74:J88" si="6">IF(AND(I74=0,H74=0),0,IF(OR(H74=0,I74=0,H74="...",H74="…"),"...",IF((I74-H74)*100/H74&gt;199.9,"...",(I74-H74)*100/H74)))</f>
        <v>-31.25</v>
      </c>
      <c r="K74" s="33"/>
      <c r="L74" s="36">
        <f t="shared" si="4"/>
        <v>3.2</v>
      </c>
      <c r="M74" s="36">
        <f t="shared" si="4"/>
        <v>1.8333333333333333</v>
      </c>
    </row>
    <row r="75" spans="2:13" s="12" customFormat="1" ht="16.5" customHeight="1" x14ac:dyDescent="0.2">
      <c r="B75" s="32" t="s">
        <v>41</v>
      </c>
      <c r="C75" s="9"/>
      <c r="D75" s="33">
        <v>72</v>
      </c>
      <c r="E75" s="33">
        <v>53</v>
      </c>
      <c r="F75" s="34">
        <f t="shared" si="5"/>
        <v>-26.388888888888889</v>
      </c>
      <c r="G75" s="33"/>
      <c r="H75" s="33">
        <v>205</v>
      </c>
      <c r="I75" s="33">
        <v>210</v>
      </c>
      <c r="J75" s="35">
        <f t="shared" si="6"/>
        <v>2.4390243902439024</v>
      </c>
      <c r="K75" s="33"/>
      <c r="L75" s="36">
        <f t="shared" si="4"/>
        <v>2.8472222222222223</v>
      </c>
      <c r="M75" s="36">
        <f t="shared" si="4"/>
        <v>3.9622641509433962</v>
      </c>
    </row>
    <row r="76" spans="2:13" s="12" customFormat="1" ht="16.5" customHeight="1" x14ac:dyDescent="0.2">
      <c r="B76" s="32" t="s">
        <v>63</v>
      </c>
      <c r="C76" s="9"/>
      <c r="D76" s="33">
        <v>95</v>
      </c>
      <c r="E76" s="33">
        <v>145</v>
      </c>
      <c r="F76" s="34">
        <f t="shared" si="5"/>
        <v>52.631578947368418</v>
      </c>
      <c r="G76" s="33"/>
      <c r="H76" s="33">
        <v>399</v>
      </c>
      <c r="I76" s="33">
        <v>1150</v>
      </c>
      <c r="J76" s="35">
        <f t="shared" si="6"/>
        <v>188.22055137844612</v>
      </c>
      <c r="K76" s="33"/>
      <c r="L76" s="36">
        <f t="shared" si="4"/>
        <v>4.2</v>
      </c>
      <c r="M76" s="36">
        <f t="shared" si="4"/>
        <v>7.931034482758621</v>
      </c>
    </row>
    <row r="77" spans="2:13" s="12" customFormat="1" ht="16.5" customHeight="1" x14ac:dyDescent="0.2">
      <c r="B77" s="32" t="s">
        <v>42</v>
      </c>
      <c r="C77" s="9"/>
      <c r="D77" s="33">
        <v>177</v>
      </c>
      <c r="E77" s="33">
        <v>146</v>
      </c>
      <c r="F77" s="34">
        <f t="shared" si="5"/>
        <v>-17.514124293785311</v>
      </c>
      <c r="G77" s="33"/>
      <c r="H77" s="33">
        <v>629</v>
      </c>
      <c r="I77" s="33">
        <v>459</v>
      </c>
      <c r="J77" s="35">
        <f t="shared" si="6"/>
        <v>-27.027027027027028</v>
      </c>
      <c r="K77" s="33"/>
      <c r="L77" s="36">
        <f t="shared" si="4"/>
        <v>3.5536723163841808</v>
      </c>
      <c r="M77" s="36">
        <f t="shared" si="4"/>
        <v>3.1438356164383561</v>
      </c>
    </row>
    <row r="78" spans="2:13" s="12" customFormat="1" ht="16.5" customHeight="1" x14ac:dyDescent="0.2">
      <c r="B78" s="75" t="s">
        <v>90</v>
      </c>
      <c r="C78" s="9"/>
      <c r="D78" s="33">
        <v>90</v>
      </c>
      <c r="E78" s="33">
        <v>74</v>
      </c>
      <c r="F78" s="34">
        <f t="shared" si="5"/>
        <v>-17.777777777777779</v>
      </c>
      <c r="G78" s="33"/>
      <c r="H78" s="33">
        <v>151</v>
      </c>
      <c r="I78" s="33">
        <v>166</v>
      </c>
      <c r="J78" s="35">
        <f t="shared" si="6"/>
        <v>9.9337748344370862</v>
      </c>
      <c r="K78" s="33"/>
      <c r="L78" s="36">
        <f t="shared" si="4"/>
        <v>1.6777777777777778</v>
      </c>
      <c r="M78" s="36">
        <f t="shared" si="4"/>
        <v>2.2432432432432434</v>
      </c>
    </row>
    <row r="79" spans="2:13" s="12" customFormat="1" ht="16.5" customHeight="1" x14ac:dyDescent="0.2">
      <c r="B79" s="32" t="s">
        <v>43</v>
      </c>
      <c r="C79" s="9"/>
      <c r="D79" s="33">
        <v>174</v>
      </c>
      <c r="E79" s="33">
        <v>101</v>
      </c>
      <c r="F79" s="34">
        <f t="shared" si="5"/>
        <v>-41.954022988505749</v>
      </c>
      <c r="G79" s="33"/>
      <c r="H79" s="33">
        <v>319</v>
      </c>
      <c r="I79" s="33">
        <v>148</v>
      </c>
      <c r="J79" s="35">
        <f t="shared" si="6"/>
        <v>-53.605015673981192</v>
      </c>
      <c r="K79" s="33"/>
      <c r="L79" s="36">
        <f t="shared" si="4"/>
        <v>1.8333333333333333</v>
      </c>
      <c r="M79" s="36">
        <f t="shared" si="4"/>
        <v>1.4653465346534653</v>
      </c>
    </row>
    <row r="80" spans="2:13" s="12" customFormat="1" ht="16.5" customHeight="1" x14ac:dyDescent="0.2">
      <c r="B80" s="32" t="s">
        <v>51</v>
      </c>
      <c r="C80" s="9"/>
      <c r="D80" s="33">
        <v>164</v>
      </c>
      <c r="E80" s="33">
        <v>255</v>
      </c>
      <c r="F80" s="34">
        <f t="shared" si="5"/>
        <v>55.487804878048777</v>
      </c>
      <c r="G80" s="33"/>
      <c r="H80" s="33">
        <v>428</v>
      </c>
      <c r="I80" s="33">
        <v>536</v>
      </c>
      <c r="J80" s="35">
        <f t="shared" si="6"/>
        <v>25.233644859813083</v>
      </c>
      <c r="K80" s="33"/>
      <c r="L80" s="36">
        <f t="shared" si="4"/>
        <v>2.6097560975609757</v>
      </c>
      <c r="M80" s="36">
        <f t="shared" si="4"/>
        <v>2.1019607843137256</v>
      </c>
    </row>
    <row r="81" spans="2:14" s="12" customFormat="1" ht="16.5" customHeight="1" x14ac:dyDescent="0.2">
      <c r="B81" s="32" t="s">
        <v>52</v>
      </c>
      <c r="C81" s="9"/>
      <c r="D81" s="33">
        <v>171</v>
      </c>
      <c r="E81" s="33">
        <v>146</v>
      </c>
      <c r="F81" s="34">
        <f>IF(AND(E81=0,D81=0),0,IF(OR(D81=0,E81=0,D81="...",D81="…"),"...",IF((E81-D81)*100/D81&gt;199.9,"...",(E81-D81)*100/D81)))</f>
        <v>-14.619883040935672</v>
      </c>
      <c r="G81" s="33"/>
      <c r="H81" s="33">
        <v>400</v>
      </c>
      <c r="I81" s="33">
        <v>327</v>
      </c>
      <c r="J81" s="35">
        <f>IF(AND(I81=0,H81=0),0,IF(OR(H81=0,I81=0,H81="...",H81="…"),"...",IF((I81-H81)*100/H81&gt;199.9,"...",(I81-H81)*100/H81)))</f>
        <v>-18.25</v>
      </c>
      <c r="K81" s="33"/>
      <c r="L81" s="36">
        <f>IF(AND(D81=0,H81=0),0,IF(OR(D81="...",H81="..."),"...",H81/D81))</f>
        <v>2.3391812865497075</v>
      </c>
      <c r="M81" s="36">
        <f>IF(AND(E81=0,I81=0),0,IF(OR(E81="...",I81="..."),"...",I81/E81))</f>
        <v>2.2397260273972601</v>
      </c>
    </row>
    <row r="82" spans="2:14" s="12" customFormat="1" ht="15.75" customHeight="1" x14ac:dyDescent="0.2">
      <c r="B82" s="85" t="s">
        <v>65</v>
      </c>
      <c r="C82" s="83"/>
      <c r="D82" s="78">
        <v>115</v>
      </c>
      <c r="E82" s="78">
        <v>133</v>
      </c>
      <c r="F82" s="79">
        <f t="shared" si="5"/>
        <v>15.652173913043478</v>
      </c>
      <c r="G82" s="78"/>
      <c r="H82" s="78">
        <v>468</v>
      </c>
      <c r="I82" s="78">
        <v>778</v>
      </c>
      <c r="J82" s="80">
        <f t="shared" si="6"/>
        <v>66.239316239316238</v>
      </c>
      <c r="K82" s="78"/>
      <c r="L82" s="81">
        <f t="shared" si="4"/>
        <v>4.0695652173913039</v>
      </c>
      <c r="M82" s="81">
        <f t="shared" si="4"/>
        <v>5.8496240601503757</v>
      </c>
    </row>
    <row r="83" spans="2:14" s="12" customFormat="1" ht="22.5" customHeight="1" x14ac:dyDescent="0.2">
      <c r="B83" s="39" t="s">
        <v>87</v>
      </c>
      <c r="C83" s="9"/>
      <c r="D83" s="10">
        <v>391</v>
      </c>
      <c r="E83" s="10">
        <v>415</v>
      </c>
      <c r="F83" s="21">
        <f t="shared" si="5"/>
        <v>6.1381074168797953</v>
      </c>
      <c r="G83" s="10"/>
      <c r="H83" s="10">
        <v>967</v>
      </c>
      <c r="I83" s="10">
        <v>856</v>
      </c>
      <c r="J83" s="22">
        <f t="shared" si="6"/>
        <v>-11.478800413650465</v>
      </c>
      <c r="K83" s="10"/>
      <c r="L83" s="20">
        <f t="shared" si="4"/>
        <v>2.4731457800511509</v>
      </c>
      <c r="M83" s="20">
        <f t="shared" si="4"/>
        <v>2.0626506024096387</v>
      </c>
    </row>
    <row r="84" spans="2:14" s="12" customFormat="1" ht="16.5" customHeight="1" x14ac:dyDescent="0.2">
      <c r="B84" s="32" t="s">
        <v>53</v>
      </c>
      <c r="C84" s="9"/>
      <c r="D84" s="33">
        <v>335</v>
      </c>
      <c r="E84" s="33">
        <v>334</v>
      </c>
      <c r="F84" s="34">
        <f t="shared" si="5"/>
        <v>-0.29850746268656714</v>
      </c>
      <c r="G84" s="33"/>
      <c r="H84" s="33">
        <v>808</v>
      </c>
      <c r="I84" s="33">
        <v>710</v>
      </c>
      <c r="J84" s="35">
        <f t="shared" si="6"/>
        <v>-12.128712871287128</v>
      </c>
      <c r="K84" s="33"/>
      <c r="L84" s="36">
        <f t="shared" si="4"/>
        <v>2.4119402985074627</v>
      </c>
      <c r="M84" s="36">
        <f t="shared" si="4"/>
        <v>2.125748502994012</v>
      </c>
    </row>
    <row r="85" spans="2:14" s="12" customFormat="1" ht="15.75" customHeight="1" x14ac:dyDescent="0.2">
      <c r="B85" s="86" t="s">
        <v>91</v>
      </c>
      <c r="C85" s="83"/>
      <c r="D85" s="78">
        <v>56</v>
      </c>
      <c r="E85" s="78">
        <v>81</v>
      </c>
      <c r="F85" s="79">
        <f t="shared" si="5"/>
        <v>44.642857142857146</v>
      </c>
      <c r="G85" s="78"/>
      <c r="H85" s="78">
        <v>159</v>
      </c>
      <c r="I85" s="78">
        <v>146</v>
      </c>
      <c r="J85" s="80">
        <f t="shared" si="6"/>
        <v>-8.1761006289308185</v>
      </c>
      <c r="K85" s="78"/>
      <c r="L85" s="81">
        <f t="shared" si="4"/>
        <v>2.8392857142857144</v>
      </c>
      <c r="M85" s="81">
        <f t="shared" si="4"/>
        <v>1.8024691358024691</v>
      </c>
    </row>
    <row r="86" spans="2:14" s="12" customFormat="1" ht="22.5" customHeight="1" x14ac:dyDescent="0.2">
      <c r="B86" s="41" t="s">
        <v>85</v>
      </c>
      <c r="C86" s="9"/>
      <c r="D86" s="10">
        <v>47647</v>
      </c>
      <c r="E86" s="10">
        <v>49082</v>
      </c>
      <c r="F86" s="21">
        <f t="shared" si="5"/>
        <v>3.0117321132495225</v>
      </c>
      <c r="G86" s="10"/>
      <c r="H86" s="10">
        <v>96606</v>
      </c>
      <c r="I86" s="10">
        <v>98989</v>
      </c>
      <c r="J86" s="22">
        <f t="shared" si="6"/>
        <v>2.4667204935511253</v>
      </c>
      <c r="K86" s="10"/>
      <c r="L86" s="20">
        <f t="shared" si="4"/>
        <v>2.0275358364639957</v>
      </c>
      <c r="M86" s="20">
        <f t="shared" si="4"/>
        <v>2.0168086060062751</v>
      </c>
    </row>
    <row r="87" spans="2:14" s="12" customFormat="1" ht="22.5" customHeight="1" x14ac:dyDescent="0.2">
      <c r="B87" s="87" t="s">
        <v>54</v>
      </c>
      <c r="C87" s="83"/>
      <c r="D87" s="88">
        <v>39610</v>
      </c>
      <c r="E87" s="88">
        <v>44347</v>
      </c>
      <c r="F87" s="89">
        <f t="shared" si="5"/>
        <v>11.959101237061349</v>
      </c>
      <c r="G87" s="88"/>
      <c r="H87" s="88">
        <v>65569</v>
      </c>
      <c r="I87" s="88">
        <v>75340</v>
      </c>
      <c r="J87" s="90">
        <f t="shared" si="6"/>
        <v>14.901859110250271</v>
      </c>
      <c r="K87" s="88"/>
      <c r="L87" s="91">
        <f t="shared" si="4"/>
        <v>1.6553648068669529</v>
      </c>
      <c r="M87" s="91">
        <f t="shared" si="4"/>
        <v>1.6988747829616433</v>
      </c>
      <c r="N87" s="73"/>
    </row>
    <row r="88" spans="2:14" s="12" customFormat="1" ht="22.5" customHeight="1" x14ac:dyDescent="0.2">
      <c r="B88" s="94" t="s">
        <v>86</v>
      </c>
      <c r="C88" s="95"/>
      <c r="D88" s="96">
        <v>87257</v>
      </c>
      <c r="E88" s="96">
        <v>93429</v>
      </c>
      <c r="F88" s="97">
        <f t="shared" si="5"/>
        <v>7.0733580113916359</v>
      </c>
      <c r="G88" s="96"/>
      <c r="H88" s="96">
        <v>162175</v>
      </c>
      <c r="I88" s="96">
        <v>174329</v>
      </c>
      <c r="J88" s="98">
        <f t="shared" si="6"/>
        <v>7.4943733621088331</v>
      </c>
      <c r="K88" s="96"/>
      <c r="L88" s="99">
        <f t="shared" si="4"/>
        <v>1.8585901417651305</v>
      </c>
      <c r="M88" s="99">
        <f t="shared" si="4"/>
        <v>1.8658981686628349</v>
      </c>
      <c r="N88" s="73"/>
    </row>
    <row r="89" spans="2:14" ht="6.75" customHeight="1" x14ac:dyDescent="0.2"/>
    <row r="90" spans="2:14" ht="13.5" customHeight="1" x14ac:dyDescent="0.2">
      <c r="B90" s="121" t="s">
        <v>93</v>
      </c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</row>
    <row r="91" spans="2:14" ht="6.75" customHeight="1" thickBot="1" x14ac:dyDescent="0.25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</row>
    <row r="92" spans="2:14" s="12" customFormat="1" ht="17.100000000000001" customHeight="1" x14ac:dyDescent="0.2">
      <c r="G92" s="15"/>
      <c r="K92" s="15"/>
    </row>
    <row r="93" spans="2:14" s="12" customFormat="1" ht="17.100000000000001" customHeight="1" x14ac:dyDescent="0.2">
      <c r="G93" s="15"/>
      <c r="K93" s="15"/>
    </row>
    <row r="94" spans="2:14" s="12" customFormat="1" ht="17.100000000000001" customHeight="1" x14ac:dyDescent="0.2">
      <c r="G94" s="15"/>
      <c r="K94" s="15"/>
      <c r="L94" s="23"/>
    </row>
    <row r="95" spans="2:14" s="12" customFormat="1" ht="17.100000000000001" customHeight="1" x14ac:dyDescent="0.2">
      <c r="G95" s="15"/>
      <c r="K95" s="15"/>
    </row>
    <row r="96" spans="2:14" s="12" customFormat="1" ht="17.100000000000001" customHeight="1" x14ac:dyDescent="0.2">
      <c r="G96" s="15"/>
      <c r="K96" s="15"/>
    </row>
    <row r="97" spans="7:11" s="12" customFormat="1" ht="17.100000000000001" customHeight="1" x14ac:dyDescent="0.2">
      <c r="G97" s="15"/>
      <c r="K97" s="15"/>
    </row>
    <row r="98" spans="7:11" s="12" customFormat="1" ht="17.100000000000001" customHeight="1" x14ac:dyDescent="0.2">
      <c r="G98" s="15"/>
      <c r="K98" s="15"/>
    </row>
    <row r="99" spans="7:11" s="12" customFormat="1" ht="17.100000000000001" customHeight="1" x14ac:dyDescent="0.2">
      <c r="G99" s="15"/>
      <c r="K99" s="15"/>
    </row>
    <row r="100" spans="7:11" s="12" customFormat="1" ht="17.100000000000001" customHeight="1" x14ac:dyDescent="0.2">
      <c r="G100" s="15"/>
      <c r="K100" s="15"/>
    </row>
    <row r="101" spans="7:11" s="12" customFormat="1" ht="17.100000000000001" customHeight="1" x14ac:dyDescent="0.2">
      <c r="G101" s="15"/>
      <c r="K101" s="15"/>
    </row>
    <row r="102" spans="7:11" s="12" customFormat="1" ht="17.100000000000001" customHeight="1" x14ac:dyDescent="0.2">
      <c r="G102" s="15"/>
      <c r="K102" s="15"/>
    </row>
    <row r="103" spans="7:11" s="12" customFormat="1" ht="17.100000000000001" customHeight="1" x14ac:dyDescent="0.2">
      <c r="G103" s="15"/>
      <c r="K103" s="15"/>
    </row>
    <row r="104" spans="7:11" s="12" customFormat="1" ht="17.100000000000001" customHeight="1" x14ac:dyDescent="0.2">
      <c r="G104" s="15"/>
      <c r="K104" s="15"/>
    </row>
    <row r="105" spans="7:11" s="12" customFormat="1" ht="17.100000000000001" customHeight="1" x14ac:dyDescent="0.2">
      <c r="G105" s="15"/>
      <c r="K105" s="15"/>
    </row>
    <row r="106" spans="7:11" s="12" customFormat="1" ht="17.100000000000001" customHeight="1" x14ac:dyDescent="0.2">
      <c r="G106" s="15"/>
      <c r="K106" s="15"/>
    </row>
    <row r="107" spans="7:11" s="12" customFormat="1" ht="17.100000000000001" customHeight="1" x14ac:dyDescent="0.2">
      <c r="G107" s="15"/>
      <c r="K107" s="15"/>
    </row>
    <row r="108" spans="7:11" s="12" customFormat="1" ht="17.100000000000001" customHeight="1" x14ac:dyDescent="0.2">
      <c r="G108" s="15"/>
      <c r="K108" s="15"/>
    </row>
    <row r="109" spans="7:11" s="12" customFormat="1" ht="17.100000000000001" customHeight="1" x14ac:dyDescent="0.2">
      <c r="G109" s="15"/>
      <c r="K109" s="15"/>
    </row>
    <row r="110" spans="7:11" s="12" customFormat="1" ht="17.100000000000001" customHeight="1" x14ac:dyDescent="0.2">
      <c r="G110" s="15"/>
      <c r="K110" s="15"/>
    </row>
    <row r="111" spans="7:11" s="12" customFormat="1" ht="17.100000000000001" customHeight="1" x14ac:dyDescent="0.2">
      <c r="G111" s="15"/>
      <c r="K111" s="15"/>
    </row>
    <row r="112" spans="7:11" s="12" customFormat="1" ht="17.100000000000001" customHeight="1" x14ac:dyDescent="0.2">
      <c r="G112" s="15"/>
      <c r="K112" s="15"/>
    </row>
    <row r="113" spans="7:11" s="12" customFormat="1" ht="17.100000000000001" customHeight="1" x14ac:dyDescent="0.2">
      <c r="G113" s="15"/>
      <c r="K113" s="15"/>
    </row>
    <row r="114" spans="7:11" s="12" customFormat="1" ht="17.100000000000001" customHeight="1" x14ac:dyDescent="0.2">
      <c r="G114" s="15"/>
      <c r="K114" s="15"/>
    </row>
    <row r="115" spans="7:11" s="12" customFormat="1" ht="17.100000000000001" customHeight="1" x14ac:dyDescent="0.2">
      <c r="K115" s="15"/>
    </row>
    <row r="116" spans="7:11" s="12" customFormat="1" ht="17.100000000000001" customHeight="1" x14ac:dyDescent="0.2">
      <c r="K116" s="15"/>
    </row>
    <row r="117" spans="7:11" s="12" customFormat="1" ht="17.100000000000001" customHeight="1" x14ac:dyDescent="0.2">
      <c r="K117" s="15"/>
    </row>
    <row r="118" spans="7:11" s="12" customFormat="1" ht="17.100000000000001" customHeight="1" x14ac:dyDescent="0.2">
      <c r="K118" s="15"/>
    </row>
    <row r="119" spans="7:11" s="12" customFormat="1" ht="17.100000000000001" customHeight="1" x14ac:dyDescent="0.2">
      <c r="K119" s="15"/>
    </row>
    <row r="120" spans="7:11" s="12" customFormat="1" ht="17.100000000000001" customHeight="1" x14ac:dyDescent="0.2">
      <c r="K120" s="15"/>
    </row>
    <row r="121" spans="7:11" s="12" customFormat="1" ht="17.100000000000001" customHeight="1" x14ac:dyDescent="0.2">
      <c r="K121" s="15"/>
    </row>
    <row r="122" spans="7:11" s="12" customFormat="1" ht="17.100000000000001" customHeight="1" x14ac:dyDescent="0.2">
      <c r="K122" s="15"/>
    </row>
    <row r="123" spans="7:11" s="12" customFormat="1" ht="17.100000000000001" customHeight="1" x14ac:dyDescent="0.2">
      <c r="K123" s="15"/>
    </row>
    <row r="124" spans="7:11" s="12" customFormat="1" ht="17.100000000000001" customHeight="1" x14ac:dyDescent="0.2">
      <c r="K124" s="15"/>
    </row>
    <row r="125" spans="7:11" s="12" customFormat="1" ht="17.100000000000001" customHeight="1" x14ac:dyDescent="0.2">
      <c r="K125" s="15"/>
    </row>
    <row r="126" spans="7:11" s="12" customFormat="1" ht="17.100000000000001" customHeight="1" x14ac:dyDescent="0.2">
      <c r="K126" s="15"/>
    </row>
    <row r="127" spans="7:11" s="12" customFormat="1" ht="17.100000000000001" customHeight="1" x14ac:dyDescent="0.2">
      <c r="K127" s="15"/>
    </row>
    <row r="128" spans="7:11" s="12" customFormat="1" ht="17.100000000000001" customHeight="1" x14ac:dyDescent="0.2">
      <c r="K128" s="15"/>
    </row>
    <row r="129" s="12" customFormat="1" ht="17.100000000000001" customHeight="1" x14ac:dyDescent="0.2"/>
    <row r="130" s="12" customFormat="1" ht="17.100000000000001" customHeight="1" x14ac:dyDescent="0.2"/>
    <row r="131" s="12" customFormat="1" ht="17.100000000000001" customHeight="1" x14ac:dyDescent="0.2"/>
    <row r="132" s="12" customFormat="1" ht="17.100000000000001" customHeight="1" x14ac:dyDescent="0.2"/>
    <row r="133" s="12" customFormat="1" ht="17.100000000000001" customHeight="1" x14ac:dyDescent="0.2"/>
    <row r="134" s="12" customFormat="1" ht="17.100000000000001" customHeight="1" x14ac:dyDescent="0.2"/>
    <row r="135" s="12" customFormat="1" ht="17.100000000000001" customHeight="1" x14ac:dyDescent="0.2"/>
    <row r="136" s="12" customFormat="1" ht="17.100000000000001" customHeight="1" x14ac:dyDescent="0.2"/>
    <row r="137" s="12" customFormat="1" ht="17.100000000000001" customHeight="1" x14ac:dyDescent="0.2"/>
    <row r="138" s="12" customFormat="1" ht="17.100000000000001" customHeight="1" x14ac:dyDescent="0.2"/>
    <row r="139" s="12" customFormat="1" ht="17.100000000000001" customHeight="1" x14ac:dyDescent="0.2"/>
    <row r="140" s="12" customFormat="1" ht="17.100000000000001" customHeight="1" x14ac:dyDescent="0.2"/>
    <row r="141" s="12" customFormat="1" ht="17.100000000000001" customHeight="1" x14ac:dyDescent="0.2"/>
    <row r="142" s="12" customFormat="1" ht="17.100000000000001" customHeight="1" x14ac:dyDescent="0.2"/>
    <row r="143" s="12" customFormat="1" ht="17.100000000000001" customHeight="1" x14ac:dyDescent="0.2"/>
    <row r="144" s="12" customFormat="1" ht="17.100000000000001" customHeight="1" x14ac:dyDescent="0.2"/>
    <row r="145" s="12" customFormat="1" ht="17.100000000000001" customHeight="1" x14ac:dyDescent="0.2"/>
    <row r="146" s="12" customFormat="1" ht="17.100000000000001" customHeight="1" x14ac:dyDescent="0.2"/>
    <row r="147" s="12" customFormat="1" ht="17.100000000000001" customHeight="1" x14ac:dyDescent="0.2"/>
    <row r="148" s="12" customFormat="1" ht="17.100000000000001" customHeight="1" x14ac:dyDescent="0.2"/>
    <row r="149" s="12" customFormat="1" ht="17.100000000000001" customHeight="1" x14ac:dyDescent="0.2"/>
    <row r="150" s="12" customFormat="1" ht="17.100000000000001" customHeight="1" x14ac:dyDescent="0.2"/>
    <row r="151" s="12" customFormat="1" ht="17.100000000000001" customHeight="1" x14ac:dyDescent="0.2"/>
    <row r="152" s="12" customFormat="1" ht="17.100000000000001" customHeight="1" x14ac:dyDescent="0.2"/>
    <row r="153" s="12" customFormat="1" ht="17.100000000000001" customHeight="1" x14ac:dyDescent="0.2"/>
    <row r="154" s="12" customFormat="1" ht="17.100000000000001" customHeight="1" x14ac:dyDescent="0.2"/>
    <row r="155" s="12" customFormat="1" ht="17.100000000000001" customHeight="1" x14ac:dyDescent="0.2"/>
    <row r="156" s="12" customFormat="1" ht="17.100000000000001" customHeight="1" x14ac:dyDescent="0.2"/>
    <row r="157" s="12" customFormat="1" ht="17.100000000000001" customHeight="1" x14ac:dyDescent="0.2"/>
    <row r="158" s="12" customFormat="1" ht="17.100000000000001" customHeight="1" x14ac:dyDescent="0.2"/>
    <row r="159" s="12" customFormat="1" ht="17.100000000000001" customHeight="1" x14ac:dyDescent="0.2"/>
    <row r="160" s="12" customFormat="1" ht="17.100000000000001" customHeight="1" x14ac:dyDescent="0.2"/>
    <row r="161" s="12" customFormat="1" ht="17.100000000000001" customHeight="1" x14ac:dyDescent="0.2"/>
    <row r="162" s="12" customFormat="1" ht="17.100000000000001" customHeight="1" x14ac:dyDescent="0.2"/>
    <row r="163" s="12" customFormat="1" ht="17.100000000000001" customHeight="1" x14ac:dyDescent="0.2"/>
    <row r="164" s="12" customFormat="1" ht="17.100000000000001" customHeight="1" x14ac:dyDescent="0.2"/>
    <row r="165" s="12" customFormat="1" ht="17.100000000000001" customHeight="1" x14ac:dyDescent="0.2"/>
    <row r="166" s="12" customFormat="1" ht="17.100000000000001" customHeight="1" x14ac:dyDescent="0.2"/>
    <row r="167" s="12" customFormat="1" ht="17.100000000000001" customHeight="1" x14ac:dyDescent="0.2"/>
    <row r="168" s="12" customFormat="1" ht="17.100000000000001" customHeight="1" x14ac:dyDescent="0.2"/>
    <row r="169" s="12" customFormat="1" ht="17.100000000000001" customHeight="1" x14ac:dyDescent="0.2"/>
    <row r="170" s="12" customFormat="1" ht="17.100000000000001" customHeight="1" x14ac:dyDescent="0.2"/>
    <row r="171" s="12" customFormat="1" ht="17.100000000000001" customHeight="1" x14ac:dyDescent="0.2"/>
    <row r="172" s="12" customFormat="1" ht="17.100000000000001" customHeight="1" x14ac:dyDescent="0.2"/>
    <row r="173" s="12" customFormat="1" ht="17.100000000000001" customHeight="1" x14ac:dyDescent="0.2"/>
    <row r="174" s="12" customFormat="1" ht="17.100000000000001" customHeight="1" x14ac:dyDescent="0.2"/>
    <row r="175" s="12" customFormat="1" ht="17.100000000000001" customHeight="1" x14ac:dyDescent="0.2"/>
    <row r="176" s="12" customFormat="1" ht="17.100000000000001" customHeight="1" x14ac:dyDescent="0.2"/>
    <row r="177" s="12" customFormat="1" ht="17.100000000000001" customHeight="1" x14ac:dyDescent="0.2"/>
    <row r="178" s="12" customFormat="1" ht="17.100000000000001" customHeight="1" x14ac:dyDescent="0.2"/>
    <row r="179" s="12" customFormat="1" ht="17.100000000000001" customHeight="1" x14ac:dyDescent="0.2"/>
    <row r="180" s="12" customFormat="1" ht="17.100000000000001" customHeight="1" x14ac:dyDescent="0.2"/>
    <row r="181" s="12" customFormat="1" ht="17.100000000000001" customHeight="1" x14ac:dyDescent="0.2"/>
    <row r="182" s="12" customFormat="1" ht="17.100000000000001" customHeight="1" x14ac:dyDescent="0.2"/>
    <row r="183" s="12" customFormat="1" ht="17.100000000000001" customHeight="1" x14ac:dyDescent="0.2"/>
    <row r="184" s="12" customFormat="1" ht="17.100000000000001" customHeight="1" x14ac:dyDescent="0.2"/>
    <row r="185" s="12" customFormat="1" ht="17.100000000000001" customHeight="1" x14ac:dyDescent="0.2"/>
    <row r="186" s="12" customFormat="1" ht="17.100000000000001" customHeight="1" x14ac:dyDescent="0.2"/>
    <row r="187" s="12" customFormat="1" ht="17.100000000000001" customHeight="1" x14ac:dyDescent="0.2"/>
    <row r="188" s="12" customFormat="1" ht="17.100000000000001" customHeight="1" x14ac:dyDescent="0.2"/>
    <row r="189" s="12" customFormat="1" ht="17.100000000000001" customHeight="1" x14ac:dyDescent="0.2"/>
    <row r="190" s="12" customFormat="1" ht="17.100000000000001" customHeight="1" x14ac:dyDescent="0.2"/>
    <row r="191" s="12" customFormat="1" ht="17.100000000000001" customHeight="1" x14ac:dyDescent="0.2"/>
    <row r="192" s="12" customFormat="1" ht="17.100000000000001" customHeight="1" x14ac:dyDescent="0.2"/>
    <row r="193" s="12" customFormat="1" ht="17.100000000000001" customHeight="1" x14ac:dyDescent="0.2"/>
    <row r="194" s="12" customFormat="1" ht="17.100000000000001" customHeight="1" x14ac:dyDescent="0.2"/>
    <row r="195" s="12" customFormat="1" ht="17.100000000000001" customHeight="1" x14ac:dyDescent="0.2"/>
    <row r="196" s="12" customFormat="1" ht="17.100000000000001" customHeight="1" x14ac:dyDescent="0.2"/>
    <row r="197" s="12" customFormat="1" ht="17.100000000000001" customHeight="1" x14ac:dyDescent="0.2"/>
    <row r="198" s="12" customFormat="1" ht="17.100000000000001" customHeight="1" x14ac:dyDescent="0.2"/>
    <row r="199" s="12" customFormat="1" ht="17.100000000000001" customHeight="1" x14ac:dyDescent="0.2"/>
    <row r="200" s="12" customFormat="1" ht="17.100000000000001" customHeight="1" x14ac:dyDescent="0.2"/>
    <row r="201" s="12" customFormat="1" ht="17.100000000000001" customHeight="1" x14ac:dyDescent="0.2"/>
  </sheetData>
  <mergeCells count="8">
    <mergeCell ref="B90:M90"/>
    <mergeCell ref="B1:D1"/>
    <mergeCell ref="B2:D2"/>
    <mergeCell ref="D5:M5"/>
    <mergeCell ref="D6:M6"/>
    <mergeCell ref="D7:F7"/>
    <mergeCell ref="H7:J7"/>
    <mergeCell ref="L7:M7"/>
  </mergeCells>
  <pageMargins left="0" right="0.59055118110236227" top="0" bottom="0.59055118110236227" header="0" footer="0.39370078740157483"/>
  <pageSetup paperSize="9" scale="57" orientation="portrait" horizontalDpi="4294967292" verticalDpi="4294967292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Steckbrief</vt:lpstr>
      <vt:lpstr>Jan-Feb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Ankünfte und Logiernächte nach Herkunftsland</dc:title>
  <dc:creator>Irma.Rodiqi@bs.ch</dc:creator>
  <cp:lastModifiedBy>Statistisches Amt Basel-Stadt</cp:lastModifiedBy>
  <cp:lastPrinted>2015-04-14T08:25:31Z</cp:lastPrinted>
  <dcterms:created xsi:type="dcterms:W3CDTF">2010-06-02T05:43:50Z</dcterms:created>
  <dcterms:modified xsi:type="dcterms:W3CDTF">2024-03-19T13:16:24Z</dcterms:modified>
</cp:coreProperties>
</file>