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09-Wohnen\1-Wohnungsbau\"/>
    </mc:Choice>
  </mc:AlternateContent>
  <bookViews>
    <workbookView xWindow="600" yWindow="1100" windowWidth="24300" windowHeight="11630"/>
  </bookViews>
  <sheets>
    <sheet name="Steckbrief" sheetId="13" r:id="rId1"/>
    <sheet name="Zeitreihe" sheetId="3" r:id="rId2"/>
    <sheet name="2023" sheetId="23" r:id="rId3"/>
    <sheet name="2022" sheetId="22" r:id="rId4"/>
    <sheet name="2021" sheetId="21" r:id="rId5"/>
    <sheet name="2020" sheetId="20" r:id="rId6"/>
    <sheet name="2019" sheetId="19" r:id="rId7"/>
    <sheet name="2018" sheetId="18" r:id="rId8"/>
    <sheet name="2017" sheetId="17" r:id="rId9"/>
    <sheet name="2016" sheetId="15" r:id="rId10"/>
    <sheet name="2015" sheetId="14" r:id="rId11"/>
    <sheet name="2014" sheetId="12" r:id="rId12"/>
    <sheet name="2013" sheetId="11" r:id="rId13"/>
    <sheet name="2012" sheetId="10" r:id="rId14"/>
    <sheet name="2011" sheetId="9" r:id="rId15"/>
    <sheet name="2010" sheetId="8" r:id="rId16"/>
    <sheet name="2009" sheetId="1" r:id="rId17"/>
    <sheet name="2008" sheetId="2" r:id="rId18"/>
    <sheet name="2007" sheetId="4" r:id="rId19"/>
    <sheet name="2006" sheetId="5" r:id="rId20"/>
    <sheet name="2005" sheetId="6" r:id="rId21"/>
    <sheet name="2004" sheetId="7" r:id="rId22"/>
  </sheets>
  <definedNames>
    <definedName name="_AMO_UniqueIdentifier" hidden="1">"'f0868b88-873b-4d77-85dc-2e972d6be499'"</definedName>
    <definedName name="_xlnm.Print_Titles" localSheetId="21">'2004'!$1:$7</definedName>
    <definedName name="_xlnm.Print_Titles" localSheetId="20">'2005'!$1:$7</definedName>
    <definedName name="_xlnm.Print_Titles" localSheetId="19">'2006'!$1:$7</definedName>
    <definedName name="_xlnm.Print_Titles" localSheetId="18">'2007'!$1:$7</definedName>
    <definedName name="_xlnm.Print_Titles" localSheetId="17">'2008'!$1:$7</definedName>
    <definedName name="_xlnm.Print_Titles" localSheetId="16">'2009'!$1:$7</definedName>
    <definedName name="_xlnm.Print_Titles" localSheetId="15">'2010'!$1:$7</definedName>
    <definedName name="_xlnm.Print_Titles" localSheetId="14">'2011'!$1:$7</definedName>
    <definedName name="_xlnm.Print_Titles" localSheetId="13">'2012'!$1:$7</definedName>
    <definedName name="_xlnm.Print_Titles" localSheetId="12">'2013'!$1:$7</definedName>
    <definedName name="_xlnm.Print_Titles" localSheetId="11">'2014'!$1:$7</definedName>
    <definedName name="_xlnm.Print_Titles" localSheetId="10">'2015'!$1:$7</definedName>
    <definedName name="_xlnm.Print_Titles" localSheetId="9">'2016'!$1:$7</definedName>
    <definedName name="_xlnm.Print_Titles" localSheetId="8">'2017'!$1:$7</definedName>
    <definedName name="_xlnm.Print_Titles" localSheetId="7">'2018'!$1:$7</definedName>
    <definedName name="_xlnm.Print_Titles" localSheetId="6">'2019'!$1:$7</definedName>
    <definedName name="_xlnm.Print_Titles" localSheetId="5">'2020'!$1:$7</definedName>
    <definedName name="_xlnm.Print_Titles" localSheetId="4">'2021'!$1:$7</definedName>
    <definedName name="_xlnm.Print_Titles" localSheetId="3">'2022'!$1:$7</definedName>
    <definedName name="_xlnm.Print_Titles" localSheetId="2">'2023'!$1:$7</definedName>
    <definedName name="_xlnm.Print_Titles" localSheetId="1">Zeitreihe!$1:$7</definedName>
  </definedNames>
  <calcPr calcId="162913"/>
</workbook>
</file>

<file path=xl/calcChain.xml><?xml version="1.0" encoding="utf-8"?>
<calcChain xmlns="http://schemas.openxmlformats.org/spreadsheetml/2006/main">
  <c r="N12" i="23" l="1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33" i="23"/>
  <c r="N34" i="23"/>
  <c r="N11" i="23"/>
  <c r="H11" i="23"/>
  <c r="H34" i="23"/>
  <c r="L11" i="23" l="1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I11" i="23"/>
  <c r="Q34" i="23"/>
  <c r="O34" i="23"/>
  <c r="Q33" i="23"/>
  <c r="O33" i="23"/>
  <c r="Q32" i="23"/>
  <c r="O32" i="23"/>
  <c r="Q31" i="23"/>
  <c r="O31" i="23"/>
  <c r="Q30" i="23"/>
  <c r="O30" i="23"/>
  <c r="Q29" i="23"/>
  <c r="O29" i="23"/>
  <c r="Q28" i="23"/>
  <c r="O28" i="23"/>
  <c r="Q27" i="23"/>
  <c r="O27" i="23"/>
  <c r="Q26" i="23"/>
  <c r="O26" i="23"/>
  <c r="Q25" i="23"/>
  <c r="O25" i="23"/>
  <c r="Q24" i="23"/>
  <c r="O24" i="23"/>
  <c r="Q23" i="23"/>
  <c r="O23" i="23"/>
  <c r="Q22" i="23"/>
  <c r="O22" i="23"/>
  <c r="Q21" i="23"/>
  <c r="O21" i="23"/>
  <c r="Q20" i="23"/>
  <c r="O20" i="23"/>
  <c r="Q19" i="23"/>
  <c r="O19" i="23"/>
  <c r="Q18" i="23"/>
  <c r="O18" i="23"/>
  <c r="Q17" i="23"/>
  <c r="O17" i="23"/>
  <c r="Q16" i="23"/>
  <c r="O16" i="23"/>
  <c r="Q15" i="23"/>
  <c r="O15" i="23"/>
  <c r="Q14" i="23"/>
  <c r="O14" i="23"/>
  <c r="Q13" i="23"/>
  <c r="O13" i="23"/>
  <c r="Q12" i="23"/>
  <c r="O12" i="23"/>
  <c r="Q11" i="23"/>
  <c r="O11" i="23"/>
  <c r="L14" i="22" l="1"/>
  <c r="L12" i="22" l="1"/>
  <c r="L13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11" i="22"/>
  <c r="O11" i="22"/>
  <c r="Q34" i="22"/>
  <c r="O34" i="22"/>
  <c r="Q33" i="22"/>
  <c r="O33" i="22"/>
  <c r="Q32" i="22"/>
  <c r="O32" i="22"/>
  <c r="Q31" i="22"/>
  <c r="O31" i="22"/>
  <c r="Q30" i="22"/>
  <c r="O30" i="22"/>
  <c r="Q29" i="22"/>
  <c r="O29" i="22"/>
  <c r="Q28" i="22"/>
  <c r="O28" i="22"/>
  <c r="Q27" i="22"/>
  <c r="O27" i="22"/>
  <c r="Q26" i="22"/>
  <c r="O26" i="22"/>
  <c r="Q25" i="22"/>
  <c r="O25" i="22"/>
  <c r="Q24" i="22"/>
  <c r="O24" i="22"/>
  <c r="Q23" i="22"/>
  <c r="O23" i="22"/>
  <c r="Q22" i="22"/>
  <c r="O22" i="22"/>
  <c r="Q21" i="22"/>
  <c r="O21" i="22"/>
  <c r="Q20" i="22"/>
  <c r="O20" i="22"/>
  <c r="Q19" i="22"/>
  <c r="O19" i="22"/>
  <c r="Q18" i="22"/>
  <c r="O18" i="22"/>
  <c r="Q17" i="22"/>
  <c r="O17" i="22"/>
  <c r="Q16" i="22"/>
  <c r="O16" i="22"/>
  <c r="Q15" i="22"/>
  <c r="O15" i="22"/>
  <c r="Q14" i="22"/>
  <c r="O14" i="22"/>
  <c r="Q13" i="22"/>
  <c r="O13" i="22"/>
  <c r="Q12" i="22"/>
  <c r="O12" i="22"/>
  <c r="Q11" i="22"/>
  <c r="I11" i="22" l="1"/>
  <c r="Q11" i="21"/>
  <c r="I11" i="21" l="1"/>
  <c r="Q34" i="21" l="1"/>
  <c r="O34" i="21"/>
  <c r="Q33" i="21"/>
  <c r="O33" i="21"/>
  <c r="Q32" i="21"/>
  <c r="O32" i="21"/>
  <c r="Q31" i="21"/>
  <c r="O31" i="21"/>
  <c r="Q30" i="21"/>
  <c r="O30" i="21"/>
  <c r="Q29" i="21"/>
  <c r="O29" i="21"/>
  <c r="Q28" i="21"/>
  <c r="O28" i="21"/>
  <c r="Q27" i="21"/>
  <c r="O27" i="21"/>
  <c r="Q26" i="21"/>
  <c r="O26" i="21"/>
  <c r="Q25" i="21"/>
  <c r="O25" i="21"/>
  <c r="Q24" i="21"/>
  <c r="O24" i="21"/>
  <c r="Q23" i="21"/>
  <c r="O23" i="21"/>
  <c r="Q22" i="21"/>
  <c r="O22" i="21"/>
  <c r="Q21" i="21"/>
  <c r="O21" i="21"/>
  <c r="Q20" i="21"/>
  <c r="O20" i="21"/>
  <c r="Q19" i="21"/>
  <c r="O19" i="21"/>
  <c r="Q18" i="21"/>
  <c r="O18" i="21"/>
  <c r="Q17" i="21"/>
  <c r="O17" i="21"/>
  <c r="Q16" i="21"/>
  <c r="O16" i="21"/>
  <c r="Q15" i="21"/>
  <c r="O15" i="21"/>
  <c r="Q14" i="21"/>
  <c r="O14" i="21"/>
  <c r="Q13" i="21"/>
  <c r="O13" i="21"/>
  <c r="Q12" i="21"/>
  <c r="O12" i="21"/>
  <c r="O11" i="21"/>
  <c r="Q33" i="20" l="1"/>
  <c r="Q34" i="20" l="1"/>
  <c r="O34" i="20" l="1"/>
  <c r="O33" i="20"/>
  <c r="Q32" i="20"/>
  <c r="O32" i="20"/>
  <c r="Q31" i="20"/>
  <c r="O31" i="20"/>
  <c r="Q30" i="20"/>
  <c r="O30" i="20"/>
  <c r="Q29" i="20"/>
  <c r="O29" i="20"/>
  <c r="Q28" i="20"/>
  <c r="O28" i="20"/>
  <c r="Q27" i="20"/>
  <c r="O27" i="20"/>
  <c r="Q26" i="20"/>
  <c r="O26" i="20"/>
  <c r="Q25" i="20"/>
  <c r="O25" i="20"/>
  <c r="Q24" i="20"/>
  <c r="O24" i="20"/>
  <c r="Q23" i="20"/>
  <c r="O23" i="20"/>
  <c r="Q22" i="20"/>
  <c r="O22" i="20"/>
  <c r="Q21" i="20"/>
  <c r="O21" i="20"/>
  <c r="Q20" i="20"/>
  <c r="O20" i="20"/>
  <c r="Q19" i="20"/>
  <c r="O19" i="20"/>
  <c r="Q18" i="20"/>
  <c r="O18" i="20"/>
  <c r="Q17" i="20"/>
  <c r="O17" i="20"/>
  <c r="Q16" i="20"/>
  <c r="O16" i="20"/>
  <c r="Q15" i="20"/>
  <c r="O15" i="20"/>
  <c r="Q14" i="20"/>
  <c r="O14" i="20"/>
  <c r="Q13" i="20"/>
  <c r="O13" i="20"/>
  <c r="Q12" i="20"/>
  <c r="O12" i="20"/>
  <c r="Q11" i="20"/>
  <c r="O11" i="20"/>
  <c r="L12" i="19" l="1"/>
  <c r="Q34" i="19" l="1"/>
  <c r="O34" i="19"/>
  <c r="Q33" i="19"/>
  <c r="O33" i="19"/>
  <c r="Q32" i="19"/>
  <c r="O32" i="19"/>
  <c r="Q31" i="19"/>
  <c r="O31" i="19"/>
  <c r="Q30" i="19"/>
  <c r="O30" i="19"/>
  <c r="Q29" i="19"/>
  <c r="O29" i="19"/>
  <c r="Q28" i="19"/>
  <c r="O28" i="19"/>
  <c r="Q27" i="19"/>
  <c r="O27" i="19"/>
  <c r="Q26" i="19"/>
  <c r="O26" i="19"/>
  <c r="Q25" i="19"/>
  <c r="O25" i="19"/>
  <c r="Q24" i="19"/>
  <c r="O24" i="19"/>
  <c r="Q23" i="19"/>
  <c r="O23" i="19"/>
  <c r="Q22" i="19"/>
  <c r="O22" i="19"/>
  <c r="Q21" i="19"/>
  <c r="O21" i="19"/>
  <c r="Q20" i="19"/>
  <c r="O20" i="19"/>
  <c r="Q19" i="19"/>
  <c r="O19" i="19"/>
  <c r="Q18" i="19"/>
  <c r="O18" i="19"/>
  <c r="Q17" i="19"/>
  <c r="O17" i="19"/>
  <c r="Q16" i="19"/>
  <c r="O16" i="19"/>
  <c r="Q15" i="19"/>
  <c r="O15" i="19"/>
  <c r="Q14" i="19"/>
  <c r="O14" i="19"/>
  <c r="Q13" i="19"/>
  <c r="O13" i="19"/>
  <c r="Q12" i="19"/>
  <c r="O12" i="19"/>
  <c r="Q11" i="19"/>
  <c r="O11" i="19"/>
  <c r="O34" i="18" l="1"/>
  <c r="Q34" i="18" l="1"/>
  <c r="Q33" i="18"/>
  <c r="O33" i="18"/>
  <c r="Q32" i="18"/>
  <c r="O32" i="18"/>
  <c r="Q31" i="18"/>
  <c r="O31" i="18"/>
  <c r="Q30" i="18"/>
  <c r="O30" i="18"/>
  <c r="Q29" i="18"/>
  <c r="O29" i="18"/>
  <c r="Q28" i="18"/>
  <c r="O28" i="18"/>
  <c r="Q27" i="18"/>
  <c r="O27" i="18"/>
  <c r="Q26" i="18"/>
  <c r="O26" i="18"/>
  <c r="Q25" i="18"/>
  <c r="O25" i="18"/>
  <c r="Q24" i="18"/>
  <c r="O24" i="18"/>
  <c r="Q23" i="18"/>
  <c r="O23" i="18"/>
  <c r="Q22" i="18"/>
  <c r="O22" i="18"/>
  <c r="Q21" i="18"/>
  <c r="O21" i="18"/>
  <c r="Q20" i="18"/>
  <c r="O20" i="18"/>
  <c r="Q19" i="18"/>
  <c r="O19" i="18"/>
  <c r="Q18" i="18"/>
  <c r="O18" i="18"/>
  <c r="Q17" i="18"/>
  <c r="O17" i="18"/>
  <c r="Q16" i="18"/>
  <c r="O16" i="18"/>
  <c r="Q15" i="18"/>
  <c r="O15" i="18"/>
  <c r="Q14" i="18"/>
  <c r="O14" i="18"/>
  <c r="Q13" i="18"/>
  <c r="O13" i="18"/>
  <c r="Q12" i="18"/>
  <c r="O12" i="18"/>
  <c r="Q11" i="18"/>
  <c r="O11" i="18"/>
  <c r="Q34" i="17" l="1"/>
  <c r="O34" i="17"/>
  <c r="Q33" i="17"/>
  <c r="O33" i="17"/>
  <c r="Q32" i="17"/>
  <c r="O32" i="17"/>
  <c r="Q31" i="17"/>
  <c r="O31" i="17"/>
  <c r="Q30" i="17"/>
  <c r="O30" i="17"/>
  <c r="Q29" i="17"/>
  <c r="O29" i="17"/>
  <c r="Q28" i="17"/>
  <c r="O28" i="17"/>
  <c r="Q27" i="17"/>
  <c r="O27" i="17"/>
  <c r="Q26" i="17"/>
  <c r="O26" i="17"/>
  <c r="Q25" i="17"/>
  <c r="O25" i="17"/>
  <c r="Q24" i="17"/>
  <c r="O24" i="17"/>
  <c r="Q23" i="17"/>
  <c r="O23" i="17"/>
  <c r="Q22" i="17"/>
  <c r="O22" i="17"/>
  <c r="Q21" i="17"/>
  <c r="O21" i="17"/>
  <c r="Q20" i="17"/>
  <c r="O20" i="17"/>
  <c r="Q19" i="17"/>
  <c r="O19" i="17"/>
  <c r="Q18" i="17"/>
  <c r="O18" i="17"/>
  <c r="Q17" i="17"/>
  <c r="O17" i="17"/>
  <c r="Q16" i="17"/>
  <c r="O16" i="17"/>
  <c r="Q15" i="17"/>
  <c r="O15" i="17"/>
  <c r="Q14" i="17"/>
  <c r="O14" i="17"/>
  <c r="Q13" i="17"/>
  <c r="O13" i="17"/>
  <c r="Q12" i="17"/>
  <c r="O12" i="17"/>
  <c r="Q11" i="17"/>
  <c r="O11" i="17"/>
  <c r="Q31" i="15" l="1"/>
  <c r="Q3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O34" i="15" l="1"/>
  <c r="Q34" i="15" l="1"/>
  <c r="Q33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Q12" i="15"/>
  <c r="O12" i="15"/>
  <c r="Q11" i="15"/>
  <c r="O11" i="15"/>
  <c r="Q34" i="14" l="1"/>
  <c r="Q33" i="14"/>
  <c r="O33" i="14"/>
  <c r="Q32" i="14"/>
  <c r="O32" i="14"/>
  <c r="Q31" i="14"/>
  <c r="O31" i="14"/>
  <c r="Q30" i="14"/>
  <c r="O30" i="14"/>
  <c r="Q29" i="14"/>
  <c r="O29" i="14"/>
  <c r="Q28" i="14"/>
  <c r="O28" i="14"/>
  <c r="Q27" i="14"/>
  <c r="O27" i="14"/>
  <c r="Q26" i="14"/>
  <c r="O26" i="14"/>
  <c r="Q25" i="14"/>
  <c r="O25" i="14"/>
  <c r="Q24" i="14"/>
  <c r="O24" i="14"/>
  <c r="Q23" i="14"/>
  <c r="O23" i="14"/>
  <c r="Q22" i="14"/>
  <c r="O22" i="14"/>
  <c r="Q21" i="14"/>
  <c r="O21" i="14"/>
  <c r="Q20" i="14"/>
  <c r="O20" i="14"/>
  <c r="Q19" i="14"/>
  <c r="O19" i="14"/>
  <c r="Q18" i="14"/>
  <c r="O18" i="14"/>
  <c r="Q17" i="14"/>
  <c r="O17" i="14"/>
  <c r="Q16" i="14"/>
  <c r="O16" i="14"/>
  <c r="Q15" i="14"/>
  <c r="O15" i="14"/>
  <c r="Q14" i="14"/>
  <c r="O14" i="14"/>
  <c r="Q13" i="14"/>
  <c r="O13" i="14"/>
  <c r="Q12" i="14"/>
  <c r="O12" i="14"/>
  <c r="Q11" i="14"/>
  <c r="O11" i="14"/>
  <c r="Q31" i="12" l="1"/>
  <c r="Q32" i="12"/>
  <c r="Q33" i="12"/>
  <c r="O33" i="12"/>
  <c r="O32" i="12"/>
  <c r="O31" i="12"/>
  <c r="Q34" i="12"/>
  <c r="Q30" i="12"/>
  <c r="O30" i="12"/>
  <c r="Q29" i="12"/>
  <c r="O29" i="12"/>
  <c r="Q28" i="12"/>
  <c r="O28" i="12"/>
  <c r="Q27" i="12"/>
  <c r="O27" i="12"/>
  <c r="Q26" i="12"/>
  <c r="O26" i="12"/>
  <c r="Q25" i="12"/>
  <c r="O25" i="12"/>
  <c r="Q24" i="12"/>
  <c r="O24" i="12"/>
  <c r="Q23" i="12"/>
  <c r="O23" i="12"/>
  <c r="Q22" i="12"/>
  <c r="O22" i="12"/>
  <c r="Q21" i="12"/>
  <c r="O21" i="12"/>
  <c r="Q20" i="12"/>
  <c r="O20" i="12"/>
  <c r="Q19" i="12"/>
  <c r="O19" i="12"/>
  <c r="Q18" i="12"/>
  <c r="O18" i="12"/>
  <c r="Q17" i="12"/>
  <c r="O17" i="12"/>
  <c r="Q16" i="12"/>
  <c r="O16" i="12"/>
  <c r="Q15" i="12"/>
  <c r="O15" i="12"/>
  <c r="Q14" i="12"/>
  <c r="O14" i="12"/>
  <c r="Q13" i="12"/>
  <c r="O13" i="12"/>
  <c r="Q12" i="12"/>
  <c r="O12" i="12"/>
  <c r="Q11" i="12"/>
  <c r="O11" i="12"/>
  <c r="O32" i="11"/>
  <c r="O31" i="11"/>
  <c r="O33" i="11"/>
  <c r="O30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3" i="11"/>
  <c r="Q32" i="11"/>
  <c r="Q31" i="11"/>
  <c r="Q11" i="11"/>
  <c r="Q34" i="11"/>
</calcChain>
</file>

<file path=xl/sharedStrings.xml><?xml version="1.0" encoding="utf-8"?>
<sst xmlns="http://schemas.openxmlformats.org/spreadsheetml/2006/main" count="1114" uniqueCount="100">
  <si>
    <t>Neubau</t>
  </si>
  <si>
    <t>Abbruch</t>
  </si>
  <si>
    <t>Stadt Basel</t>
  </si>
  <si>
    <t>Altstadt Grossbasel</t>
  </si>
  <si>
    <t>Vorstädte</t>
  </si>
  <si>
    <t>Am Ring</t>
  </si>
  <si>
    <t>Breite</t>
  </si>
  <si>
    <t>St. Alban</t>
  </si>
  <si>
    <t>Gundeldingen</t>
  </si>
  <si>
    <t>Bruderholz</t>
  </si>
  <si>
    <t>Bachletten</t>
  </si>
  <si>
    <t>Gotthelf</t>
  </si>
  <si>
    <t>Iselin</t>
  </si>
  <si>
    <t>St. Johann</t>
  </si>
  <si>
    <t>Altstadt Kleinbasel</t>
  </si>
  <si>
    <t>Clara</t>
  </si>
  <si>
    <t>Wettstein</t>
  </si>
  <si>
    <t>Hirzbrunnen</t>
  </si>
  <si>
    <t>Rosental</t>
  </si>
  <si>
    <t>Matthäus</t>
  </si>
  <si>
    <t>Klybeck</t>
  </si>
  <si>
    <t>Kleinhüningen</t>
  </si>
  <si>
    <t>Landgemeinden</t>
  </si>
  <si>
    <t>Riehen</t>
  </si>
  <si>
    <t>Bettingen</t>
  </si>
  <si>
    <t>Kanton Basel-Stadt</t>
  </si>
  <si>
    <t>Umbau</t>
  </si>
  <si>
    <t>Wohnungszuwachs</t>
  </si>
  <si>
    <t>Total</t>
  </si>
  <si>
    <t>Wohnungsabgang</t>
  </si>
  <si>
    <t>Jahresanfang</t>
  </si>
  <si>
    <t>Bestand</t>
  </si>
  <si>
    <t>Absolut</t>
  </si>
  <si>
    <t>In Prozent</t>
  </si>
  <si>
    <t>Jahresende</t>
  </si>
  <si>
    <t>Wohnungsbilanz nach Wohnviertel 2008</t>
  </si>
  <si>
    <t>Wohnungsbilanz nach Wohnviertel 2009</t>
  </si>
  <si>
    <t>…</t>
  </si>
  <si>
    <t>Leerwohnungs-</t>
  </si>
  <si>
    <t>bestand</t>
  </si>
  <si>
    <t>-0,0</t>
  </si>
  <si>
    <t>0,1</t>
  </si>
  <si>
    <t>-0,1</t>
  </si>
  <si>
    <t>0,2</t>
  </si>
  <si>
    <t>Wohnungsbilanz nach Wohnviertel 2007</t>
  </si>
  <si>
    <t>–</t>
  </si>
  <si>
    <t>Wohnungsbilanz nach Wohnviertel 2006</t>
  </si>
  <si>
    <t>Wohnungsbilanz nach Wohnviertel 2005</t>
  </si>
  <si>
    <t>Wohnungsbilanz nach Wohnviertel 2004</t>
  </si>
  <si>
    <t>Wohnungsbilanz nach Wohnviertel 2010</t>
  </si>
  <si>
    <t>Wohnungsbilanz nach Wohnviertel 2011</t>
  </si>
  <si>
    <t>Wohnungsbilanz seit 1985</t>
  </si>
  <si>
    <t>Wohnungsbilanz nach Wohnviertel 2012</t>
  </si>
  <si>
    <t>Wohnungsbilanz nach Wohnviertel 2013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</si>
  <si>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</si>
  <si>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</si>
  <si>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</si>
  <si>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</si>
  <si>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</si>
  <si>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</si>
  <si>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</si>
  <si>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</si>
  <si>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</si>
  <si>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Vitus Thali</t>
  </si>
  <si>
    <t>+41 61 267 87 46</t>
  </si>
  <si>
    <t>Wohnungsbilanz</t>
  </si>
  <si>
    <t>Jahr</t>
  </si>
  <si>
    <r>
      <t>Korrektur</t>
    </r>
    <r>
      <rPr>
        <vertAlign val="superscript"/>
        <sz val="9"/>
        <rFont val="Arial"/>
        <family val="2"/>
      </rPr>
      <t>1</t>
    </r>
  </si>
  <si>
    <r>
      <t>Jahresende</t>
    </r>
    <r>
      <rPr>
        <vertAlign val="superscript"/>
        <sz val="9"/>
        <rFont val="Arial"/>
        <family val="2"/>
      </rPr>
      <t>2</t>
    </r>
  </si>
  <si>
    <t>Gemeinde</t>
  </si>
  <si>
    <t>Wohnviertel</t>
  </si>
  <si>
    <r>
      <t>Wohnungsbilanz nach Wohnviertel 2014</t>
    </r>
    <r>
      <rPr>
        <vertAlign val="superscript"/>
        <sz val="9"/>
        <rFont val="Arial Black"/>
        <family val="2"/>
      </rPr>
      <t>1</t>
    </r>
  </si>
  <si>
    <t>Korrektur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</si>
  <si>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Kantonale Baustatistik. Infolge laufender Datenbereinigungen im kantonalen Gebäude- und Wohnungsregister werden stets einige Korrekturen am Wohnungsbestand vorgenommen.</t>
    </r>
  </si>
  <si>
    <t>vitus.thali@bs.ch</t>
  </si>
  <si>
    <r>
      <t>Wohnungsbilanz nach Wohnviertel 2015</t>
    </r>
    <r>
      <rPr>
        <vertAlign val="superscript"/>
        <sz val="9"/>
        <rFont val="Arial Black"/>
        <family val="2"/>
      </rPr>
      <t>1</t>
    </r>
  </si>
  <si>
    <t>t09.1.14</t>
  </si>
  <si>
    <r>
      <t>Wohnungsbilanz nach Wohnviertel 2016</t>
    </r>
    <r>
      <rPr>
        <vertAlign val="superscript"/>
        <sz val="9"/>
        <rFont val="Arial Black"/>
        <family val="2"/>
      </rPr>
      <t>1</t>
    </r>
  </si>
  <si>
    <t>Nettoproduktion</t>
  </si>
  <si>
    <r>
      <t>Wohnungsbilanz nach Wohnviertel 2017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</si>
  <si>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Infolge laufender Datenbereinigungen werden stets einige Korrekturen am Wohnungsbestand vorgenommen.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Daten bis 2012 basieren auf der eidgenössischen Gebäude- und Wohnungszählung 1990 und deren Fortschreibung auf Jahresende. Die Daten ab 2013 stammen vom kantonalen Gebäude- und Wohnungsregister GWR.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</si>
  <si>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Infolge laufender Datenbereinigungen werden stets einige Korrekturen am Wohnungsbestand vorgenommen.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Daten bis 2012 basieren auf der eidgenössischen Gebäude- und Wohnungszählung 1990 und deren Fortschreibung auf Jahresende. Die Daten seit 2013 stammen vom kantonalen Gebäude- und Wohnungsregister GWR.</t>
    </r>
  </si>
  <si>
    <r>
      <t>Wohnungsbilanz nach Wohnviertel 2018</t>
    </r>
    <r>
      <rPr>
        <vertAlign val="superscript"/>
        <sz val="9"/>
        <rFont val="Arial Black"/>
        <family val="2"/>
      </rPr>
      <t>1</t>
    </r>
  </si>
  <si>
    <r>
      <t>Wohnungsbilanz nach Wohnviertel 2019</t>
    </r>
    <r>
      <rPr>
        <vertAlign val="superscript"/>
        <sz val="9"/>
        <rFont val="Arial Black"/>
        <family val="2"/>
      </rPr>
      <t>1</t>
    </r>
  </si>
  <si>
    <t>1 196</t>
  </si>
  <si>
    <r>
      <t>Wohnungsbilanz nach Wohnviertel 2020</t>
    </r>
    <r>
      <rPr>
        <vertAlign val="superscript"/>
        <sz val="9"/>
        <rFont val="Arial Black"/>
        <family val="2"/>
      </rPr>
      <t>1</t>
    </r>
  </si>
  <si>
    <t>Erhebungsart:</t>
  </si>
  <si>
    <t>Daten öffentlicher Organe, Gebäude- und Wohnungsregister</t>
  </si>
  <si>
    <t>Statistisches Amt des Kantons Basel-Stadt</t>
  </si>
  <si>
    <t>Statistisches Amt des Kantons Basel-Stadt, Kantonale Bau- und Wohnungsstatistik</t>
  </si>
  <si>
    <t>Publikationsort:</t>
  </si>
  <si>
    <t>Internetseite des Statistischen Amtes des Kantons Basel-Stadt</t>
  </si>
  <si>
    <t>31. Dezember</t>
  </si>
  <si>
    <r>
      <t>Wohnungsbilanz nach Wohnviertel 2021</t>
    </r>
    <r>
      <rPr>
        <vertAlign val="superscript"/>
        <sz val="9"/>
        <rFont val="Arial Black"/>
        <family val="2"/>
      </rPr>
      <t>1</t>
    </r>
  </si>
  <si>
    <r>
      <t>Wohnungsbilanz nach Wohnviertel 2022</t>
    </r>
    <r>
      <rPr>
        <vertAlign val="superscript"/>
        <sz val="9"/>
        <rFont val="Arial Black"/>
        <family val="2"/>
      </rPr>
      <t>1</t>
    </r>
  </si>
  <si>
    <t>Seit 1985; jährlich</t>
  </si>
  <si>
    <t>Stichtag:</t>
  </si>
  <si>
    <r>
      <t>Wohnungsbilanz nach Wohnviertel 2023</t>
    </r>
    <r>
      <rPr>
        <vertAlign val="superscript"/>
        <sz val="9"/>
        <rFont val="Arial Black"/>
        <family val="2"/>
      </rPr>
      <t>1</t>
    </r>
  </si>
  <si>
    <t>März 2025</t>
  </si>
  <si>
    <t>11.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</si>
</sst>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 * #,##0.00_ ;_ * \-#,##0.00_ ;_ * &quot;-&quot;??_ ;_ @_ "/>
    <numFmt numFmtId="164" formatCode="0.0"/>
    <numFmt numFmtId="165" formatCode="#,##0.0;\ \-#,##0.0;&quot;–&quot;;@"/>
    <numFmt numFmtId="166" formatCode="#,##0.00;\ \-#,##0.00;&quot;–&quot;;@"/>
    <numFmt numFmtId="167" formatCode="#,##0;\ \-#,##0;&quot;–&quot;;@"/>
    <numFmt numFmtId="168" formatCode="#,##0.000;\ \-#,##0.000;&quot;–&quot;;@"/>
    <numFmt numFmtId="169" formatCode="#,##0%"/>
    <numFmt numFmtId="170" formatCode="#,##0.0%"/>
    <numFmt numFmtId="171" formatCode="#,##0.0000;\ \-#,##0.0000;&quot;–&quot;;@"/>
    <numFmt numFmtId="172" formatCode="#,##0,;\-#,##0,;\ &quot;–&quot;\ ;\ @\ "/>
    <numFmt numFmtId="173" formatCode="_ * #,##0_ ;_ * \-#,##0_ ;_ * &quot;-&quot;??_ ;_ @_ 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</font>
    <font>
      <b/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B0F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Black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32">
    <xf numFmtId="0" fontId="0" fillId="0" borderId="0"/>
    <xf numFmtId="172" fontId="2" fillId="0" borderId="0" applyFont="0" applyFill="0" applyBorder="0" applyAlignment="0" applyProtection="0">
      <alignment horizontal="right"/>
    </xf>
    <xf numFmtId="17" fontId="3" fillId="0" borderId="0" applyFont="0" applyFill="0" applyBorder="0" applyAlignment="0" applyProtection="0"/>
    <xf numFmtId="165" fontId="4" fillId="0" borderId="0" applyFill="0" applyBorder="0" applyProtection="0">
      <alignment horizontal="right" vertical="top"/>
    </xf>
    <xf numFmtId="166" fontId="4" fillId="0" borderId="0" applyFill="0" applyBorder="0" applyProtection="0">
      <alignment horizontal="right" vertical="top"/>
    </xf>
    <xf numFmtId="168" fontId="4" fillId="0" borderId="0" applyFill="0" applyBorder="0" applyProtection="0">
      <alignment horizontal="right" vertical="top"/>
    </xf>
    <xf numFmtId="171" fontId="5" fillId="0" borderId="0" applyFill="0" applyBorder="0" applyProtection="0">
      <alignment horizontal="right" vertical="top"/>
    </xf>
    <xf numFmtId="43" fontId="3" fillId="0" borderId="0" applyFont="0" applyFill="0" applyBorder="0" applyAlignment="0" applyProtection="0"/>
    <xf numFmtId="0" fontId="6" fillId="0" borderId="0"/>
    <xf numFmtId="169" fontId="4" fillId="0" borderId="0" applyFill="0" applyBorder="0">
      <alignment horizontal="right" vertical="top"/>
    </xf>
    <xf numFmtId="170" fontId="4" fillId="0" borderId="0" applyFill="0" applyBorder="0">
      <alignment horizontal="right" vertical="top"/>
    </xf>
    <xf numFmtId="167" fontId="4" fillId="0" borderId="1">
      <alignment horizontal="left" vertical="top"/>
    </xf>
    <xf numFmtId="167" fontId="4" fillId="0" borderId="0" applyNumberFormat="0" applyFill="0" applyBorder="0">
      <alignment horizontal="left" vertical="top"/>
    </xf>
    <xf numFmtId="167" fontId="5" fillId="0" borderId="0" applyNumberFormat="0" applyFill="0" applyBorder="0">
      <alignment horizontal="left" vertical="top" indent="1"/>
    </xf>
    <xf numFmtId="167" fontId="5" fillId="0" borderId="0" applyNumberFormat="0" applyFill="0" applyBorder="0">
      <alignment horizontal="left" vertical="top" indent="2"/>
    </xf>
    <xf numFmtId="167" fontId="7" fillId="0" borderId="0" applyNumberFormat="0" applyFill="0" applyBorder="0">
      <alignment horizontal="left" vertical="top"/>
    </xf>
    <xf numFmtId="167" fontId="8" fillId="0" borderId="2" applyNumberFormat="0">
      <alignment horizontal="left"/>
    </xf>
    <xf numFmtId="0" fontId="4" fillId="0" borderId="3" applyNumberFormat="0">
      <alignment horizontal="right" vertical="top"/>
    </xf>
    <xf numFmtId="167" fontId="4" fillId="0" borderId="0" applyNumberFormat="0" applyFill="0" applyBorder="0">
      <alignment horizontal="right" vertical="top"/>
    </xf>
    <xf numFmtId="167" fontId="7" fillId="0" borderId="0" applyNumberFormat="0" applyFill="0" applyBorder="0">
      <alignment horizontal="right" vertical="top"/>
    </xf>
    <xf numFmtId="165" fontId="7" fillId="0" borderId="0" applyFill="0" applyBorder="0" applyProtection="0">
      <alignment horizontal="right" vertical="top"/>
    </xf>
    <xf numFmtId="166" fontId="7" fillId="0" borderId="0" applyFill="0" applyBorder="0" applyProtection="0">
      <alignment horizontal="right" vertical="top"/>
    </xf>
    <xf numFmtId="168" fontId="7" fillId="0" borderId="0" applyFill="0" applyBorder="0" applyProtection="0">
      <alignment horizontal="right" vertical="top"/>
    </xf>
    <xf numFmtId="167" fontId="7" fillId="0" borderId="0" applyFill="0" applyBorder="0" applyProtection="0">
      <alignment horizontal="right" vertical="top"/>
    </xf>
    <xf numFmtId="167" fontId="7" fillId="0" borderId="0" applyNumberFormat="0" applyFill="0" applyBorder="0">
      <alignment horizontal="right" vertical="top"/>
    </xf>
    <xf numFmtId="167" fontId="8" fillId="0" borderId="2" applyNumberFormat="0">
      <alignment horizontal="right"/>
    </xf>
    <xf numFmtId="165" fontId="8" fillId="0" borderId="2">
      <alignment horizontal="right"/>
    </xf>
    <xf numFmtId="0" fontId="9" fillId="0" borderId="3" applyNumberFormat="0">
      <alignment horizontal="left" vertical="top" wrapText="1"/>
    </xf>
    <xf numFmtId="167" fontId="4" fillId="0" borderId="0">
      <alignment horizontal="left" vertical="top"/>
    </xf>
    <xf numFmtId="0" fontId="3" fillId="0" borderId="0"/>
    <xf numFmtId="0" fontId="20" fillId="0" borderId="0" applyNumberFormat="0" applyFill="0" applyBorder="0" applyAlignment="0" applyProtection="0"/>
    <xf numFmtId="0" fontId="1" fillId="0" borderId="0"/>
  </cellStyleXfs>
  <cellXfs count="133">
    <xf numFmtId="0" fontId="0" fillId="0" borderId="0" xfId="0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167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29" applyFont="1" applyAlignment="1">
      <alignment wrapText="1"/>
    </xf>
    <xf numFmtId="0" fontId="3" fillId="0" borderId="0" xfId="29" applyFont="1" applyFill="1" applyAlignment="1">
      <alignment wrapText="1"/>
    </xf>
    <xf numFmtId="0" fontId="11" fillId="0" borderId="0" xfId="29" applyFont="1" applyAlignment="1">
      <alignment wrapText="1"/>
    </xf>
    <xf numFmtId="0" fontId="11" fillId="0" borderId="0" xfId="29" applyFont="1" applyBorder="1" applyAlignment="1">
      <alignment horizontal="left"/>
    </xf>
    <xf numFmtId="0" fontId="11" fillId="0" borderId="0" xfId="29" applyFont="1" applyBorder="1" applyAlignment="1">
      <alignment wrapText="1"/>
    </xf>
    <xf numFmtId="0" fontId="11" fillId="0" borderId="0" xfId="29" applyFont="1" applyBorder="1" applyAlignment="1">
      <alignment horizontal="right" wrapText="1"/>
    </xf>
    <xf numFmtId="0" fontId="3" fillId="0" borderId="0" xfId="29" applyFont="1" applyAlignment="1">
      <alignment vertical="center" wrapText="1"/>
    </xf>
    <xf numFmtId="0" fontId="3" fillId="2" borderId="0" xfId="29" applyFont="1" applyFill="1" applyBorder="1" applyAlignment="1">
      <alignment vertical="center" wrapText="1"/>
    </xf>
    <xf numFmtId="0" fontId="3" fillId="2" borderId="0" xfId="29" applyFont="1" applyFill="1" applyBorder="1" applyAlignment="1">
      <alignment horizontal="left" vertical="center" wrapText="1"/>
    </xf>
    <xf numFmtId="0" fontId="3" fillId="0" borderId="0" xfId="29" applyFont="1" applyBorder="1" applyAlignment="1">
      <alignment horizontal="right" vertical="center" wrapText="1"/>
    </xf>
    <xf numFmtId="0" fontId="3" fillId="0" borderId="2" xfId="29" applyFont="1" applyFill="1" applyBorder="1" applyAlignment="1">
      <alignment horizontal="right" vertical="center" wrapText="1"/>
    </xf>
    <xf numFmtId="0" fontId="3" fillId="0" borderId="0" xfId="29" applyFont="1" applyAlignment="1">
      <alignment horizontal="left" vertical="center" wrapText="1"/>
    </xf>
    <xf numFmtId="0" fontId="3" fillId="0" borderId="2" xfId="29" applyFont="1" applyBorder="1" applyAlignment="1">
      <alignment horizontal="right" vertical="center" wrapText="1"/>
    </xf>
    <xf numFmtId="0" fontId="3" fillId="0" borderId="2" xfId="29" applyFont="1" applyBorder="1" applyAlignment="1">
      <alignment horizontal="left" vertical="center" wrapText="1"/>
    </xf>
    <xf numFmtId="0" fontId="13" fillId="0" borderId="0" xfId="29" applyFont="1" applyBorder="1" applyAlignment="1">
      <alignment horizontal="left" vertical="center" wrapText="1"/>
    </xf>
    <xf numFmtId="0" fontId="3" fillId="0" borderId="0" xfId="29" applyFont="1" applyAlignment="1">
      <alignment horizontal="right" vertical="center" wrapText="1"/>
    </xf>
    <xf numFmtId="167" fontId="3" fillId="0" borderId="0" xfId="29" applyNumberFormat="1" applyFont="1" applyBorder="1" applyAlignment="1">
      <alignment horizontal="right" vertical="center" wrapText="1"/>
    </xf>
    <xf numFmtId="0" fontId="3" fillId="0" borderId="0" xfId="29" applyFont="1" applyAlignment="1">
      <alignment horizontal="left" vertical="top" wrapText="1"/>
    </xf>
    <xf numFmtId="0" fontId="3" fillId="0" borderId="0" xfId="29" applyFont="1" applyBorder="1" applyAlignment="1">
      <alignment horizontal="left" vertical="top" wrapText="1"/>
    </xf>
    <xf numFmtId="0" fontId="3" fillId="0" borderId="0" xfId="29" applyFont="1" applyBorder="1" applyAlignment="1">
      <alignment horizontal="right" vertical="top" wrapText="1"/>
    </xf>
    <xf numFmtId="167" fontId="3" fillId="0" borderId="0" xfId="29" applyNumberFormat="1" applyFont="1" applyBorder="1" applyAlignment="1">
      <alignment horizontal="left" vertical="top" wrapText="1"/>
    </xf>
    <xf numFmtId="0" fontId="3" fillId="0" borderId="0" xfId="29" applyFont="1" applyAlignment="1">
      <alignment vertical="top" wrapText="1"/>
    </xf>
    <xf numFmtId="0" fontId="3" fillId="0" borderId="0" xfId="29" applyFont="1" applyAlignment="1">
      <alignment horizontal="right" vertical="top" wrapText="1"/>
    </xf>
    <xf numFmtId="0" fontId="3" fillId="0" borderId="0" xfId="29" applyFont="1" applyFill="1" applyAlignment="1">
      <alignment horizontal="left" vertical="top" wrapText="1"/>
    </xf>
    <xf numFmtId="49" fontId="3" fillId="0" borderId="0" xfId="29" applyNumberFormat="1" applyFont="1" applyBorder="1" applyAlignment="1">
      <alignment horizontal="left" vertical="top" wrapText="1"/>
    </xf>
    <xf numFmtId="0" fontId="3" fillId="0" borderId="0" xfId="29" applyFont="1" applyFill="1" applyBorder="1" applyAlignment="1">
      <alignment horizontal="left" vertical="top" wrapText="1"/>
    </xf>
    <xf numFmtId="167" fontId="3" fillId="0" borderId="0" xfId="29" applyNumberFormat="1" applyFont="1" applyBorder="1" applyAlignment="1">
      <alignment horizontal="left" vertical="center" wrapText="1"/>
    </xf>
    <xf numFmtId="0" fontId="3" fillId="0" borderId="2" xfId="29" applyFont="1" applyFill="1" applyBorder="1" applyAlignment="1">
      <alignment horizontal="left" vertical="top" wrapText="1"/>
    </xf>
    <xf numFmtId="167" fontId="3" fillId="0" borderId="0" xfId="29" quotePrefix="1" applyNumberFormat="1" applyFont="1" applyBorder="1" applyAlignment="1">
      <alignment horizontal="left" vertical="top" wrapText="1"/>
    </xf>
    <xf numFmtId="0" fontId="16" fillId="0" borderId="0" xfId="29" applyFont="1" applyAlignment="1">
      <alignment vertical="center"/>
    </xf>
    <xf numFmtId="0" fontId="12" fillId="0" borderId="0" xfId="29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167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167" fontId="3" fillId="0" borderId="2" xfId="0" applyNumberFormat="1" applyFont="1" applyFill="1" applyBorder="1" applyAlignment="1">
      <alignment horizontal="right" vertical="top" wrapText="1"/>
    </xf>
    <xf numFmtId="165" fontId="3" fillId="0" borderId="2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173" fontId="3" fillId="0" borderId="0" xfId="7" applyNumberFormat="1" applyFont="1" applyAlignment="1">
      <alignment vertical="top" wrapText="1"/>
    </xf>
    <xf numFmtId="0" fontId="0" fillId="0" borderId="0" xfId="0" applyAlignment="1">
      <alignment vertical="top"/>
    </xf>
    <xf numFmtId="173" fontId="3" fillId="0" borderId="0" xfId="7" applyNumberFormat="1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0" fontId="14" fillId="0" borderId="0" xfId="0" applyFont="1" applyFill="1" applyBorder="1" applyAlignment="1">
      <alignment horizontal="right" vertical="top" wrapText="1"/>
    </xf>
    <xf numFmtId="167" fontId="1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right" vertical="top" wrapText="1"/>
    </xf>
    <xf numFmtId="165" fontId="14" fillId="0" borderId="0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167" fontId="3" fillId="0" borderId="4" xfId="0" applyNumberFormat="1" applyFont="1" applyFill="1" applyBorder="1" applyAlignment="1">
      <alignment horizontal="right" vertical="top" wrapText="1"/>
    </xf>
    <xf numFmtId="165" fontId="3" fillId="0" borderId="4" xfId="0" applyNumberFormat="1" applyFont="1" applyFill="1" applyBorder="1" applyAlignment="1">
      <alignment horizontal="right"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 indent="1"/>
    </xf>
    <xf numFmtId="0" fontId="14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167" fontId="3" fillId="0" borderId="0" xfId="30" applyNumberFormat="1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0" borderId="0" xfId="0" applyFill="1" applyBorder="1" applyAlignment="1">
      <alignment horizontal="right" vertical="top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173" fontId="3" fillId="0" borderId="0" xfId="7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2" xfId="29" applyFont="1" applyBorder="1" applyAlignment="1">
      <alignment horizontal="right" vertical="top" wrapText="1"/>
    </xf>
    <xf numFmtId="167" fontId="3" fillId="0" borderId="2" xfId="29" applyNumberFormat="1" applyFont="1" applyBorder="1" applyAlignment="1">
      <alignment horizontal="left" vertical="top" wrapText="1"/>
    </xf>
    <xf numFmtId="173" fontId="3" fillId="0" borderId="0" xfId="7" applyNumberFormat="1" applyFont="1" applyAlignment="1">
      <alignment horizontal="right" vertical="top" wrapText="1"/>
    </xf>
    <xf numFmtId="173" fontId="3" fillId="0" borderId="0" xfId="7" applyNumberFormat="1" applyFont="1" applyFill="1" applyAlignment="1">
      <alignment horizontal="right" vertical="top" wrapText="1"/>
    </xf>
    <xf numFmtId="173" fontId="3" fillId="0" borderId="2" xfId="7" applyNumberFormat="1" applyFont="1" applyBorder="1" applyAlignment="1">
      <alignment horizontal="right" vertical="top" wrapText="1"/>
    </xf>
    <xf numFmtId="173" fontId="3" fillId="0" borderId="2" xfId="7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173" fontId="3" fillId="0" borderId="0" xfId="0" applyNumberFormat="1" applyFont="1" applyAlignment="1">
      <alignment wrapText="1"/>
    </xf>
    <xf numFmtId="0" fontId="2" fillId="0" borderId="0" xfId="29" applyFont="1" applyAlignment="1">
      <alignment horizontal="left" wrapText="1" indent="1"/>
    </xf>
    <xf numFmtId="0" fontId="15" fillId="0" borderId="0" xfId="29" applyFont="1" applyBorder="1" applyAlignment="1">
      <alignment horizontal="left" wrapText="1" indent="1"/>
    </xf>
    <xf numFmtId="0" fontId="13" fillId="0" borderId="0" xfId="29" applyFont="1" applyBorder="1" applyAlignment="1">
      <alignment horizontal="left" wrapText="1" indent="1"/>
    </xf>
    <xf numFmtId="0" fontId="2" fillId="0" borderId="3" xfId="29" applyFont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top" wrapText="1"/>
    </xf>
  </cellXfs>
  <cellStyles count="32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Komma" xfId="7" builtinId="3"/>
    <cellStyle name="Link" xfId="30" builtinId="8"/>
    <cellStyle name="Normal_HNTA" xfId="8"/>
    <cellStyle name="P-[0%]" xfId="9"/>
    <cellStyle name="P-[0,0%]" xfId="10"/>
    <cellStyle name="Standard" xfId="0" builtinId="0"/>
    <cellStyle name="Standard 2" xfId="31"/>
    <cellStyle name="Standard 3" xfId="29"/>
    <cellStyle name="Tab-Fn" xfId="11"/>
    <cellStyle name="Tab-L" xfId="12"/>
    <cellStyle name="Tab-L-02" xfId="13"/>
    <cellStyle name="Tab-L-04" xfId="14"/>
    <cellStyle name="Tab-L-fett" xfId="15"/>
    <cellStyle name="Tab-LU" xfId="16"/>
    <cellStyle name="Tab-NR" xfId="17"/>
    <cellStyle name="Tab-R" xfId="18"/>
    <cellStyle name="Tab-R-fett" xfId="19"/>
    <cellStyle name="Tab-R-fett[0,0]" xfId="20"/>
    <cellStyle name="Tab-R-fett[0,00]" xfId="21"/>
    <cellStyle name="Tab-R-fett[0,000]" xfId="22"/>
    <cellStyle name="Tab-R-fett[0]" xfId="23"/>
    <cellStyle name="Tab-R-fett_Verkehr" xfId="24"/>
    <cellStyle name="Tab-RU" xfId="25"/>
    <cellStyle name="Tab-RU[0,0]" xfId="26"/>
    <cellStyle name="Tab-T" xfId="27"/>
    <cellStyle name="Tab-UT" xfId="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72684" cy="62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72684" cy="62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79034" cy="62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72684" cy="62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tus.thali@bs.ch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abSelected="1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20" customWidth="1"/>
    <col min="2" max="2" width="24.26953125" style="20" customWidth="1"/>
    <col min="3" max="3" width="1.453125" style="20" customWidth="1"/>
    <col min="4" max="4" width="70.7265625" style="20" customWidth="1"/>
    <col min="5" max="16384" width="10.81640625" style="20"/>
  </cols>
  <sheetData>
    <row r="1" spans="1:7" ht="33" customHeight="1" x14ac:dyDescent="0.25">
      <c r="B1" s="124" t="s">
        <v>54</v>
      </c>
      <c r="C1" s="124"/>
      <c r="D1" s="124"/>
    </row>
    <row r="2" spans="1:7" ht="16.75" customHeight="1" x14ac:dyDescent="0.3">
      <c r="B2" s="125" t="s">
        <v>55</v>
      </c>
      <c r="C2" s="126"/>
      <c r="D2" s="126"/>
    </row>
    <row r="3" spans="1:7" ht="6.75" customHeight="1" x14ac:dyDescent="0.25">
      <c r="A3" s="21"/>
    </row>
    <row r="4" spans="1:7" ht="16.75" customHeight="1" x14ac:dyDescent="0.25"/>
    <row r="5" spans="1:7" s="22" customFormat="1" ht="17.149999999999999" customHeight="1" x14ac:dyDescent="0.45">
      <c r="B5" s="23" t="s">
        <v>76</v>
      </c>
      <c r="C5" s="24"/>
      <c r="D5" s="25" t="s">
        <v>65</v>
      </c>
    </row>
    <row r="6" spans="1:7" s="26" customFormat="1" ht="2.5" customHeight="1" x14ac:dyDescent="0.25">
      <c r="B6" s="27"/>
      <c r="C6" s="27"/>
      <c r="D6" s="28"/>
    </row>
    <row r="7" spans="1:7" s="26" customFormat="1" ht="17.149999999999999" customHeight="1" x14ac:dyDescent="0.25">
      <c r="B7" s="29"/>
      <c r="D7" s="30" t="s">
        <v>90</v>
      </c>
    </row>
    <row r="8" spans="1:7" s="31" customFormat="1" ht="16.75" customHeight="1" x14ac:dyDescent="0.25">
      <c r="B8" s="32"/>
      <c r="C8" s="33"/>
      <c r="D8" s="30" t="s">
        <v>91</v>
      </c>
    </row>
    <row r="9" spans="1:7" s="31" customFormat="1" ht="18.75" customHeight="1" x14ac:dyDescent="0.25">
      <c r="B9" s="34" t="s">
        <v>56</v>
      </c>
      <c r="C9" s="35"/>
      <c r="D9" s="36"/>
    </row>
    <row r="10" spans="1:7" s="37" customFormat="1" ht="15" customHeight="1" x14ac:dyDescent="0.25">
      <c r="B10" s="38" t="s">
        <v>86</v>
      </c>
      <c r="C10" s="39"/>
      <c r="D10" s="40" t="s">
        <v>87</v>
      </c>
      <c r="E10" s="38"/>
      <c r="F10" s="39"/>
      <c r="G10" s="40"/>
    </row>
    <row r="11" spans="1:7" s="41" customFormat="1" ht="15" customHeight="1" x14ac:dyDescent="0.25">
      <c r="B11" s="38" t="s">
        <v>57</v>
      </c>
      <c r="C11" s="39"/>
      <c r="D11" s="40" t="s">
        <v>88</v>
      </c>
      <c r="E11" s="38"/>
      <c r="F11" s="39"/>
      <c r="G11" s="40"/>
    </row>
    <row r="12" spans="1:7" s="41" customFormat="1" ht="15" customHeight="1" x14ac:dyDescent="0.25">
      <c r="B12" s="45" t="s">
        <v>96</v>
      </c>
      <c r="C12" s="42"/>
      <c r="D12" s="44" t="s">
        <v>92</v>
      </c>
      <c r="E12" s="45"/>
      <c r="F12" s="42"/>
      <c r="G12" s="44"/>
    </row>
    <row r="13" spans="1:7" s="37" customFormat="1" ht="15" customHeight="1" x14ac:dyDescent="0.25">
      <c r="B13" s="43" t="s">
        <v>58</v>
      </c>
      <c r="C13" s="42"/>
      <c r="D13" s="44" t="s">
        <v>95</v>
      </c>
      <c r="E13" s="43"/>
      <c r="F13" s="42"/>
      <c r="G13" s="40"/>
    </row>
    <row r="14" spans="1:7" s="37" customFormat="1" ht="15" customHeight="1" x14ac:dyDescent="0.25">
      <c r="B14" s="38" t="s">
        <v>59</v>
      </c>
      <c r="C14" s="39"/>
      <c r="D14" s="48" t="s">
        <v>99</v>
      </c>
      <c r="E14" s="38"/>
      <c r="F14" s="39"/>
      <c r="G14" s="40"/>
    </row>
    <row r="15" spans="1:7" s="41" customFormat="1" ht="15" customHeight="1" x14ac:dyDescent="0.25">
      <c r="B15" s="38" t="s">
        <v>60</v>
      </c>
      <c r="C15" s="42"/>
      <c r="D15" s="48" t="s">
        <v>98</v>
      </c>
      <c r="E15" s="38"/>
      <c r="F15" s="42"/>
      <c r="G15" s="40"/>
    </row>
    <row r="16" spans="1:7" s="31" customFormat="1" ht="22.5" customHeight="1" x14ac:dyDescent="0.25">
      <c r="B16" s="47" t="s">
        <v>61</v>
      </c>
      <c r="C16" s="115"/>
      <c r="D16" s="116" t="s">
        <v>89</v>
      </c>
      <c r="E16" s="45"/>
      <c r="F16" s="29"/>
      <c r="G16" s="46"/>
    </row>
    <row r="17" spans="2:4" ht="18.75" customHeight="1" x14ac:dyDescent="0.25">
      <c r="B17" s="34" t="s">
        <v>62</v>
      </c>
      <c r="C17" s="35"/>
      <c r="D17" s="46" t="s">
        <v>63</v>
      </c>
    </row>
    <row r="18" spans="2:4" ht="15" customHeight="1" x14ac:dyDescent="0.25">
      <c r="B18" s="38"/>
      <c r="C18" s="29"/>
      <c r="D18" s="97" t="s">
        <v>74</v>
      </c>
    </row>
    <row r="19" spans="2:4" ht="18.75" customHeight="1" thickBot="1" x14ac:dyDescent="0.3">
      <c r="B19" s="38"/>
      <c r="C19" s="29"/>
      <c r="D19" s="48" t="s">
        <v>64</v>
      </c>
    </row>
    <row r="20" spans="2:4" ht="22.5" customHeight="1" x14ac:dyDescent="0.25">
      <c r="B20" s="127"/>
      <c r="C20" s="127"/>
      <c r="D20" s="127"/>
    </row>
    <row r="21" spans="2:4" ht="13" customHeight="1" x14ac:dyDescent="0.25">
      <c r="B21" s="49"/>
      <c r="D21" s="31"/>
    </row>
    <row r="22" spans="2:4" ht="13" customHeight="1" x14ac:dyDescent="0.25">
      <c r="D22" s="31"/>
    </row>
    <row r="23" spans="2:4" ht="13" customHeight="1" x14ac:dyDescent="0.25">
      <c r="D23" s="50"/>
    </row>
    <row r="24" spans="2:4" ht="13" customHeight="1" x14ac:dyDescent="0.25">
      <c r="D24" s="31"/>
    </row>
  </sheetData>
  <mergeCells count="3">
    <mergeCell ref="B1:D1"/>
    <mergeCell ref="B2:D2"/>
    <mergeCell ref="B20:D20"/>
  </mergeCells>
  <hyperlinks>
    <hyperlink ref="D18" r:id="rId1"/>
  </hyperlinks>
  <pageMargins left="0" right="0.59055118110236227" top="0" bottom="0.59055118110236227" header="0" footer="0.3937007874015748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5" width="12.1796875" style="11" customWidth="1"/>
    <col min="16" max="16" width="1.453125" style="11" customWidth="1"/>
    <col min="17" max="18" width="12.1796875" style="11" customWidth="1"/>
    <col min="19" max="19" width="10.81640625" style="11" customWidth="1"/>
    <col min="20" max="20" width="18.26953125" style="11" customWidth="1"/>
    <col min="21" max="16384" width="10.81640625" style="11"/>
  </cols>
  <sheetData>
    <row r="1" spans="1:21" ht="33" customHeight="1" x14ac:dyDescent="0.25">
      <c r="A1" s="20"/>
      <c r="B1" s="124" t="s">
        <v>54</v>
      </c>
      <c r="C1" s="124"/>
      <c r="D1" s="124"/>
    </row>
    <row r="2" spans="1:21" ht="17.149999999999999" customHeight="1" x14ac:dyDescent="0.3">
      <c r="A2" s="20"/>
      <c r="B2" s="125" t="s">
        <v>55</v>
      </c>
      <c r="C2" s="126"/>
      <c r="D2" s="126"/>
    </row>
    <row r="3" spans="1:21" ht="6.75" customHeight="1" x14ac:dyDescent="0.25">
      <c r="A3" s="21"/>
      <c r="B3" s="20"/>
      <c r="C3" s="20"/>
      <c r="D3" s="20"/>
    </row>
    <row r="5" spans="1:21" s="3" customFormat="1" ht="17.149999999999999" customHeight="1" x14ac:dyDescent="0.45">
      <c r="B5" s="1" t="s">
        <v>76</v>
      </c>
      <c r="C5" s="2"/>
      <c r="D5" s="129" t="s">
        <v>77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21" s="99" customFormat="1" ht="2.5" customHeight="1" x14ac:dyDescent="0.25"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1" s="99" customFormat="1" ht="6.75" customHeight="1" x14ac:dyDescent="0.25">
      <c r="H7" s="130"/>
      <c r="I7" s="130"/>
      <c r="J7" s="130"/>
      <c r="K7" s="130"/>
      <c r="L7" s="130"/>
      <c r="M7" s="130"/>
      <c r="N7" s="130"/>
      <c r="O7" s="130"/>
      <c r="S7" s="6"/>
    </row>
    <row r="8" spans="1:21" s="99" customFormat="1" ht="16.75" customHeight="1" x14ac:dyDescent="0.25"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/>
      <c r="Q8" s="70" t="s">
        <v>72</v>
      </c>
      <c r="R8" s="70" t="s">
        <v>31</v>
      </c>
    </row>
    <row r="9" spans="1:21" s="99" customFormat="1" ht="16.75" customHeight="1" x14ac:dyDescent="0.25">
      <c r="B9" s="88" t="s">
        <v>70</v>
      </c>
      <c r="C9" s="4"/>
      <c r="D9" s="86" t="s">
        <v>30</v>
      </c>
      <c r="E9" s="86"/>
      <c r="F9" s="86" t="s">
        <v>0</v>
      </c>
      <c r="G9" s="86" t="s">
        <v>26</v>
      </c>
      <c r="H9" s="86" t="s">
        <v>28</v>
      </c>
      <c r="I9" s="86"/>
      <c r="J9" s="86" t="s">
        <v>26</v>
      </c>
      <c r="K9" s="86" t="s">
        <v>1</v>
      </c>
      <c r="L9" s="86" t="s">
        <v>28</v>
      </c>
      <c r="M9" s="86"/>
      <c r="N9" s="86" t="s">
        <v>32</v>
      </c>
      <c r="O9" s="86" t="s">
        <v>33</v>
      </c>
      <c r="P9" s="86"/>
      <c r="Q9" s="86" t="s">
        <v>32</v>
      </c>
      <c r="R9" s="86" t="s">
        <v>34</v>
      </c>
    </row>
    <row r="10" spans="1:21" s="19" customFormat="1" ht="6.75" customHeight="1" x14ac:dyDescent="0.25">
      <c r="B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1" ht="16.75" customHeight="1" x14ac:dyDescent="0.25">
      <c r="B11" s="87" t="s">
        <v>2</v>
      </c>
      <c r="C11" s="56"/>
      <c r="D11" s="57">
        <v>97410</v>
      </c>
      <c r="E11" s="57"/>
      <c r="F11" s="57">
        <v>355</v>
      </c>
      <c r="G11" s="57">
        <v>175</v>
      </c>
      <c r="H11" s="57">
        <v>530</v>
      </c>
      <c r="I11" s="57"/>
      <c r="J11" s="57">
        <v>76</v>
      </c>
      <c r="K11" s="57">
        <v>69</v>
      </c>
      <c r="L11" s="57">
        <v>145</v>
      </c>
      <c r="M11" s="57"/>
      <c r="N11" s="57">
        <v>385</v>
      </c>
      <c r="O11" s="58">
        <f>SUM(N11*100/D11)</f>
        <v>0.39523662868288678</v>
      </c>
      <c r="P11" s="58"/>
      <c r="Q11" s="57">
        <f>SUM(R11-D11-N11)</f>
        <v>358</v>
      </c>
      <c r="R11" s="57">
        <v>98153</v>
      </c>
      <c r="S11" s="14"/>
      <c r="T11" s="14"/>
      <c r="U11" s="17"/>
    </row>
    <row r="12" spans="1:21" ht="16.75" customHeight="1" x14ac:dyDescent="0.25">
      <c r="B12" s="89" t="s">
        <v>3</v>
      </c>
      <c r="C12" s="56"/>
      <c r="D12" s="57">
        <v>1381</v>
      </c>
      <c r="E12" s="57"/>
      <c r="F12" s="57">
        <v>0</v>
      </c>
      <c r="G12" s="57">
        <v>19</v>
      </c>
      <c r="H12" s="57">
        <v>19</v>
      </c>
      <c r="I12" s="57"/>
      <c r="J12" s="57">
        <v>5</v>
      </c>
      <c r="K12" s="57">
        <v>0</v>
      </c>
      <c r="L12" s="57">
        <v>5</v>
      </c>
      <c r="M12" s="57"/>
      <c r="N12" s="57">
        <v>14</v>
      </c>
      <c r="O12" s="58">
        <f t="shared" ref="O12:O34" si="0">SUM(N12*100/D12)</f>
        <v>1.0137581462708183</v>
      </c>
      <c r="P12" s="58"/>
      <c r="Q12" s="57">
        <f t="shared" ref="Q12:Q32" si="1">SUM(R12-D12-N12)</f>
        <v>16</v>
      </c>
      <c r="R12" s="57">
        <v>1411</v>
      </c>
      <c r="S12" s="14"/>
      <c r="T12" s="14"/>
      <c r="U12" s="17"/>
    </row>
    <row r="13" spans="1:21" ht="16.75" customHeight="1" x14ac:dyDescent="0.25">
      <c r="B13" s="89" t="s">
        <v>4</v>
      </c>
      <c r="C13" s="56"/>
      <c r="D13" s="57">
        <v>3358</v>
      </c>
      <c r="E13" s="57"/>
      <c r="F13" s="57">
        <v>6</v>
      </c>
      <c r="G13" s="57">
        <v>10</v>
      </c>
      <c r="H13" s="57">
        <v>16</v>
      </c>
      <c r="I13" s="57"/>
      <c r="J13" s="57">
        <v>5</v>
      </c>
      <c r="K13" s="57">
        <v>10</v>
      </c>
      <c r="L13" s="57">
        <v>15</v>
      </c>
      <c r="M13" s="57"/>
      <c r="N13" s="66">
        <v>1</v>
      </c>
      <c r="O13" s="58">
        <f t="shared" si="0"/>
        <v>2.9779630732578916E-2</v>
      </c>
      <c r="P13" s="58"/>
      <c r="Q13" s="57">
        <f t="shared" si="1"/>
        <v>29</v>
      </c>
      <c r="R13" s="57">
        <v>3388</v>
      </c>
      <c r="S13" s="14"/>
      <c r="T13" s="14"/>
      <c r="U13" s="17"/>
    </row>
    <row r="14" spans="1:21" ht="16.75" customHeight="1" x14ac:dyDescent="0.25">
      <c r="B14" s="89" t="s">
        <v>5</v>
      </c>
      <c r="C14" s="56"/>
      <c r="D14" s="57">
        <v>6143</v>
      </c>
      <c r="E14" s="57"/>
      <c r="F14" s="57">
        <v>14</v>
      </c>
      <c r="G14" s="57">
        <v>15</v>
      </c>
      <c r="H14" s="57">
        <v>29</v>
      </c>
      <c r="I14" s="57"/>
      <c r="J14" s="57">
        <v>5</v>
      </c>
      <c r="K14" s="57">
        <v>12</v>
      </c>
      <c r="L14" s="57">
        <v>17</v>
      </c>
      <c r="M14" s="57"/>
      <c r="N14" s="66">
        <v>12</v>
      </c>
      <c r="O14" s="58">
        <f t="shared" si="0"/>
        <v>0.19534429431873676</v>
      </c>
      <c r="P14" s="58"/>
      <c r="Q14" s="57">
        <f t="shared" si="1"/>
        <v>45</v>
      </c>
      <c r="R14" s="57">
        <v>6200</v>
      </c>
      <c r="S14" s="14"/>
      <c r="T14" s="14"/>
      <c r="U14" s="17"/>
    </row>
    <row r="15" spans="1:21" ht="16.75" customHeight="1" x14ac:dyDescent="0.25">
      <c r="B15" s="89" t="s">
        <v>6</v>
      </c>
      <c r="C15" s="56"/>
      <c r="D15" s="57">
        <v>5179</v>
      </c>
      <c r="E15" s="57"/>
      <c r="F15" s="57">
        <v>105</v>
      </c>
      <c r="G15" s="57">
        <v>6</v>
      </c>
      <c r="H15" s="57">
        <v>111</v>
      </c>
      <c r="I15" s="57"/>
      <c r="J15" s="57">
        <v>0</v>
      </c>
      <c r="K15" s="57">
        <v>1</v>
      </c>
      <c r="L15" s="57">
        <v>1</v>
      </c>
      <c r="M15" s="57"/>
      <c r="N15" s="66">
        <v>110</v>
      </c>
      <c r="O15" s="58">
        <f t="shared" si="0"/>
        <v>2.1239621548561498</v>
      </c>
      <c r="P15" s="58"/>
      <c r="Q15" s="57">
        <f t="shared" si="1"/>
        <v>8</v>
      </c>
      <c r="R15" s="57">
        <v>5297</v>
      </c>
      <c r="S15" s="14"/>
      <c r="T15" s="14"/>
      <c r="U15" s="17"/>
    </row>
    <row r="16" spans="1:21" ht="16.75" customHeight="1" x14ac:dyDescent="0.25">
      <c r="B16" s="89" t="s">
        <v>7</v>
      </c>
      <c r="C16" s="56"/>
      <c r="D16" s="57">
        <v>6123</v>
      </c>
      <c r="E16" s="57"/>
      <c r="F16" s="57">
        <v>0</v>
      </c>
      <c r="G16" s="57">
        <v>14</v>
      </c>
      <c r="H16" s="57">
        <v>14</v>
      </c>
      <c r="I16" s="57"/>
      <c r="J16" s="57">
        <v>0</v>
      </c>
      <c r="K16" s="57">
        <v>1</v>
      </c>
      <c r="L16" s="57">
        <v>1</v>
      </c>
      <c r="M16" s="57"/>
      <c r="N16" s="66">
        <v>13</v>
      </c>
      <c r="O16" s="58">
        <f t="shared" si="0"/>
        <v>0.21231422505307856</v>
      </c>
      <c r="P16" s="58"/>
      <c r="Q16" s="57">
        <f t="shared" si="1"/>
        <v>11</v>
      </c>
      <c r="R16" s="57">
        <v>6147</v>
      </c>
      <c r="S16" s="14"/>
      <c r="T16" s="14"/>
      <c r="U16" s="17"/>
    </row>
    <row r="17" spans="2:21" ht="16.75" customHeight="1" x14ac:dyDescent="0.25">
      <c r="B17" s="89" t="s">
        <v>8</v>
      </c>
      <c r="C17" s="56"/>
      <c r="D17" s="57">
        <v>11070</v>
      </c>
      <c r="E17" s="57"/>
      <c r="F17" s="57">
        <v>21</v>
      </c>
      <c r="G17" s="57">
        <v>27</v>
      </c>
      <c r="H17" s="57">
        <v>48</v>
      </c>
      <c r="I17" s="57"/>
      <c r="J17" s="57">
        <v>13</v>
      </c>
      <c r="K17" s="57">
        <v>4</v>
      </c>
      <c r="L17" s="57">
        <v>17</v>
      </c>
      <c r="M17" s="57"/>
      <c r="N17" s="66">
        <v>31</v>
      </c>
      <c r="O17" s="58">
        <f t="shared" si="0"/>
        <v>0.28003613369467029</v>
      </c>
      <c r="P17" s="58"/>
      <c r="Q17" s="57">
        <f t="shared" si="1"/>
        <v>31</v>
      </c>
      <c r="R17" s="57">
        <v>11132</v>
      </c>
      <c r="S17" s="14"/>
      <c r="T17" s="14"/>
      <c r="U17" s="17"/>
    </row>
    <row r="18" spans="2:21" ht="16.75" customHeight="1" x14ac:dyDescent="0.25">
      <c r="B18" s="89" t="s">
        <v>9</v>
      </c>
      <c r="C18" s="56"/>
      <c r="D18" s="57">
        <v>4360</v>
      </c>
      <c r="E18" s="57"/>
      <c r="F18" s="57">
        <v>10</v>
      </c>
      <c r="G18" s="57">
        <v>4</v>
      </c>
      <c r="H18" s="57">
        <v>14</v>
      </c>
      <c r="I18" s="57"/>
      <c r="J18" s="57">
        <v>0</v>
      </c>
      <c r="K18" s="57">
        <v>3</v>
      </c>
      <c r="L18" s="57">
        <v>3</v>
      </c>
      <c r="M18" s="57"/>
      <c r="N18" s="66">
        <v>11</v>
      </c>
      <c r="O18" s="58">
        <f t="shared" si="0"/>
        <v>0.25229357798165136</v>
      </c>
      <c r="P18" s="58"/>
      <c r="Q18" s="57">
        <f t="shared" si="1"/>
        <v>6</v>
      </c>
      <c r="R18" s="57">
        <v>4377</v>
      </c>
      <c r="S18" s="14"/>
      <c r="T18" s="14"/>
      <c r="U18" s="17"/>
    </row>
    <row r="19" spans="2:21" ht="16.75" customHeight="1" x14ac:dyDescent="0.25">
      <c r="B19" s="89" t="s">
        <v>10</v>
      </c>
      <c r="C19" s="56"/>
      <c r="D19" s="57">
        <v>7192</v>
      </c>
      <c r="E19" s="57"/>
      <c r="F19" s="57">
        <v>9</v>
      </c>
      <c r="G19" s="57">
        <v>11</v>
      </c>
      <c r="H19" s="57">
        <v>20</v>
      </c>
      <c r="I19" s="57"/>
      <c r="J19" s="57">
        <v>9</v>
      </c>
      <c r="K19" s="57">
        <v>3</v>
      </c>
      <c r="L19" s="57">
        <v>12</v>
      </c>
      <c r="M19" s="57"/>
      <c r="N19" s="66">
        <v>8</v>
      </c>
      <c r="O19" s="58">
        <f t="shared" si="0"/>
        <v>0.11123470522803114</v>
      </c>
      <c r="P19" s="58"/>
      <c r="Q19" s="57">
        <f t="shared" si="1"/>
        <v>22</v>
      </c>
      <c r="R19" s="57">
        <v>7222</v>
      </c>
      <c r="S19" s="14"/>
      <c r="T19" s="14"/>
      <c r="U19" s="17"/>
    </row>
    <row r="20" spans="2:21" ht="16.75" customHeight="1" x14ac:dyDescent="0.25">
      <c r="B20" s="89" t="s">
        <v>11</v>
      </c>
      <c r="C20" s="56"/>
      <c r="D20" s="57">
        <v>4097</v>
      </c>
      <c r="E20" s="57"/>
      <c r="F20" s="57">
        <v>5</v>
      </c>
      <c r="G20" s="57">
        <v>5</v>
      </c>
      <c r="H20" s="57">
        <v>10</v>
      </c>
      <c r="I20" s="57"/>
      <c r="J20" s="57">
        <v>5</v>
      </c>
      <c r="K20" s="57">
        <v>6</v>
      </c>
      <c r="L20" s="57">
        <v>11</v>
      </c>
      <c r="M20" s="57"/>
      <c r="N20" s="66">
        <v>-1</v>
      </c>
      <c r="O20" s="58">
        <f t="shared" si="0"/>
        <v>-2.4408103490358799E-2</v>
      </c>
      <c r="P20" s="58"/>
      <c r="Q20" s="57">
        <f t="shared" si="1"/>
        <v>19</v>
      </c>
      <c r="R20" s="57">
        <v>4115</v>
      </c>
      <c r="S20" s="14"/>
      <c r="T20" s="14"/>
      <c r="U20" s="17"/>
    </row>
    <row r="21" spans="2:21" ht="16.75" customHeight="1" x14ac:dyDescent="0.25">
      <c r="B21" s="89" t="s">
        <v>12</v>
      </c>
      <c r="C21" s="56"/>
      <c r="D21" s="57">
        <v>9576</v>
      </c>
      <c r="E21" s="57"/>
      <c r="F21" s="57">
        <v>27</v>
      </c>
      <c r="G21" s="57">
        <v>4</v>
      </c>
      <c r="H21" s="57">
        <v>31</v>
      </c>
      <c r="I21" s="57"/>
      <c r="J21" s="57">
        <v>2</v>
      </c>
      <c r="K21" s="57">
        <v>2</v>
      </c>
      <c r="L21" s="57">
        <v>4</v>
      </c>
      <c r="M21" s="57"/>
      <c r="N21" s="66">
        <v>27</v>
      </c>
      <c r="O21" s="58">
        <f t="shared" si="0"/>
        <v>0.28195488721804512</v>
      </c>
      <c r="P21" s="58"/>
      <c r="Q21" s="57">
        <f t="shared" si="1"/>
        <v>38</v>
      </c>
      <c r="R21" s="57">
        <v>9641</v>
      </c>
      <c r="S21" s="14"/>
      <c r="T21" s="14"/>
      <c r="U21" s="17"/>
    </row>
    <row r="22" spans="2:21" ht="16.75" customHeight="1" x14ac:dyDescent="0.25">
      <c r="B22" s="89" t="s">
        <v>13</v>
      </c>
      <c r="C22" s="56"/>
      <c r="D22" s="57">
        <v>10040</v>
      </c>
      <c r="E22" s="57"/>
      <c r="F22" s="57">
        <v>6</v>
      </c>
      <c r="G22" s="57">
        <v>6</v>
      </c>
      <c r="H22" s="57">
        <v>12</v>
      </c>
      <c r="I22" s="57"/>
      <c r="J22" s="57">
        <v>2</v>
      </c>
      <c r="K22" s="57">
        <v>7</v>
      </c>
      <c r="L22" s="57">
        <v>9</v>
      </c>
      <c r="M22" s="57"/>
      <c r="N22" s="66">
        <v>3</v>
      </c>
      <c r="O22" s="58">
        <f t="shared" si="0"/>
        <v>2.9880478087649404E-2</v>
      </c>
      <c r="P22" s="58"/>
      <c r="Q22" s="57">
        <f t="shared" si="1"/>
        <v>17</v>
      </c>
      <c r="R22" s="57">
        <v>10060</v>
      </c>
      <c r="S22" s="14"/>
      <c r="T22" s="14"/>
      <c r="U22" s="17"/>
    </row>
    <row r="23" spans="2:21" ht="16.75" customHeight="1" x14ac:dyDescent="0.25">
      <c r="B23" s="89" t="s">
        <v>14</v>
      </c>
      <c r="C23" s="56"/>
      <c r="D23" s="57">
        <v>1521</v>
      </c>
      <c r="E23" s="57"/>
      <c r="F23" s="57">
        <v>0</v>
      </c>
      <c r="G23" s="57">
        <v>3</v>
      </c>
      <c r="H23" s="57">
        <v>3</v>
      </c>
      <c r="I23" s="57"/>
      <c r="J23" s="57">
        <v>0</v>
      </c>
      <c r="K23" s="57">
        <v>9</v>
      </c>
      <c r="L23" s="57">
        <v>9</v>
      </c>
      <c r="M23" s="57"/>
      <c r="N23" s="66">
        <v>-6</v>
      </c>
      <c r="O23" s="58">
        <f t="shared" si="0"/>
        <v>-0.39447731755424065</v>
      </c>
      <c r="P23" s="58"/>
      <c r="Q23" s="57">
        <f t="shared" si="1"/>
        <v>19</v>
      </c>
      <c r="R23" s="57">
        <v>1534</v>
      </c>
      <c r="S23" s="14"/>
      <c r="T23" s="14"/>
      <c r="U23" s="17"/>
    </row>
    <row r="24" spans="2:21" ht="16.75" customHeight="1" x14ac:dyDescent="0.25">
      <c r="B24" s="89" t="s">
        <v>15</v>
      </c>
      <c r="C24" s="56"/>
      <c r="D24" s="57">
        <v>2312</v>
      </c>
      <c r="E24" s="57"/>
      <c r="F24" s="57">
        <v>0</v>
      </c>
      <c r="G24" s="57">
        <v>0</v>
      </c>
      <c r="H24" s="57">
        <v>0</v>
      </c>
      <c r="I24" s="57"/>
      <c r="J24" s="57">
        <v>0</v>
      </c>
      <c r="K24" s="57">
        <v>0</v>
      </c>
      <c r="L24" s="57">
        <v>0</v>
      </c>
      <c r="M24" s="57"/>
      <c r="N24" s="57">
        <v>0</v>
      </c>
      <c r="O24" s="58">
        <f t="shared" si="0"/>
        <v>0</v>
      </c>
      <c r="P24" s="58"/>
      <c r="Q24" s="57">
        <f t="shared" si="1"/>
        <v>12</v>
      </c>
      <c r="R24" s="57">
        <v>2324</v>
      </c>
      <c r="S24" s="14"/>
      <c r="T24" s="14"/>
      <c r="U24" s="17"/>
    </row>
    <row r="25" spans="2:21" ht="16.75" customHeight="1" x14ac:dyDescent="0.25">
      <c r="B25" s="89" t="s">
        <v>16</v>
      </c>
      <c r="C25" s="56"/>
      <c r="D25" s="57">
        <v>3254</v>
      </c>
      <c r="E25" s="57"/>
      <c r="F25" s="57">
        <v>0</v>
      </c>
      <c r="G25" s="57">
        <v>7</v>
      </c>
      <c r="H25" s="57">
        <v>7</v>
      </c>
      <c r="I25" s="57"/>
      <c r="J25" s="57">
        <v>4</v>
      </c>
      <c r="K25" s="57">
        <v>10</v>
      </c>
      <c r="L25" s="57">
        <v>14</v>
      </c>
      <c r="M25" s="57"/>
      <c r="N25" s="57">
        <v>-7</v>
      </c>
      <c r="O25" s="58">
        <f t="shared" si="0"/>
        <v>-0.21511985248924401</v>
      </c>
      <c r="P25" s="58"/>
      <c r="Q25" s="57">
        <f t="shared" si="1"/>
        <v>10</v>
      </c>
      <c r="R25" s="57">
        <v>3257</v>
      </c>
      <c r="S25" s="14"/>
      <c r="T25" s="14"/>
      <c r="U25" s="17"/>
    </row>
    <row r="26" spans="2:21" ht="16.75" customHeight="1" x14ac:dyDescent="0.25">
      <c r="B26" s="89" t="s">
        <v>17</v>
      </c>
      <c r="C26" s="56"/>
      <c r="D26" s="57">
        <v>4532</v>
      </c>
      <c r="E26" s="57"/>
      <c r="F26" s="57">
        <v>137</v>
      </c>
      <c r="G26" s="57">
        <v>14</v>
      </c>
      <c r="H26" s="57">
        <v>151</v>
      </c>
      <c r="I26" s="57"/>
      <c r="J26" s="57">
        <v>0</v>
      </c>
      <c r="K26" s="57">
        <v>0</v>
      </c>
      <c r="L26" s="57">
        <v>0</v>
      </c>
      <c r="M26" s="57"/>
      <c r="N26" s="57">
        <v>151</v>
      </c>
      <c r="O26" s="58">
        <f t="shared" si="0"/>
        <v>3.3318623124448368</v>
      </c>
      <c r="P26" s="58"/>
      <c r="Q26" s="57">
        <f t="shared" si="1"/>
        <v>4</v>
      </c>
      <c r="R26" s="57">
        <v>4687</v>
      </c>
      <c r="S26" s="14"/>
      <c r="T26" s="14"/>
      <c r="U26" s="17"/>
    </row>
    <row r="27" spans="2:21" ht="16.75" customHeight="1" x14ac:dyDescent="0.25">
      <c r="B27" s="89" t="s">
        <v>18</v>
      </c>
      <c r="C27" s="56"/>
      <c r="D27" s="57">
        <v>3415</v>
      </c>
      <c r="E27" s="57"/>
      <c r="F27" s="57">
        <v>0</v>
      </c>
      <c r="G27" s="57">
        <v>0</v>
      </c>
      <c r="H27" s="57">
        <v>0</v>
      </c>
      <c r="I27" s="57"/>
      <c r="J27" s="57">
        <v>0</v>
      </c>
      <c r="K27" s="57">
        <v>0</v>
      </c>
      <c r="L27" s="57">
        <v>0</v>
      </c>
      <c r="M27" s="57"/>
      <c r="N27" s="57">
        <v>0</v>
      </c>
      <c r="O27" s="58">
        <f t="shared" si="0"/>
        <v>0</v>
      </c>
      <c r="P27" s="58"/>
      <c r="Q27" s="57">
        <f t="shared" si="1"/>
        <v>20</v>
      </c>
      <c r="R27" s="57">
        <v>3435</v>
      </c>
      <c r="S27" s="14"/>
      <c r="T27" s="14"/>
      <c r="U27" s="17"/>
    </row>
    <row r="28" spans="2:21" ht="16.75" customHeight="1" x14ac:dyDescent="0.25">
      <c r="B28" s="89" t="s">
        <v>19</v>
      </c>
      <c r="C28" s="56"/>
      <c r="D28" s="57">
        <v>8777</v>
      </c>
      <c r="E28" s="57"/>
      <c r="F28" s="57">
        <v>15</v>
      </c>
      <c r="G28" s="57">
        <v>12</v>
      </c>
      <c r="H28" s="57">
        <v>27</v>
      </c>
      <c r="I28" s="57"/>
      <c r="J28" s="57">
        <v>13</v>
      </c>
      <c r="K28" s="57">
        <v>1</v>
      </c>
      <c r="L28" s="57">
        <v>14</v>
      </c>
      <c r="M28" s="57"/>
      <c r="N28" s="57">
        <v>13</v>
      </c>
      <c r="O28" s="58">
        <f t="shared" si="0"/>
        <v>0.14811438988264783</v>
      </c>
      <c r="P28" s="58"/>
      <c r="Q28" s="57">
        <f t="shared" si="1"/>
        <v>35</v>
      </c>
      <c r="R28" s="57">
        <v>8825</v>
      </c>
      <c r="S28" s="14"/>
      <c r="T28" s="14"/>
      <c r="U28" s="17"/>
    </row>
    <row r="29" spans="2:21" ht="16.75" customHeight="1" x14ac:dyDescent="0.25">
      <c r="B29" s="89" t="s">
        <v>20</v>
      </c>
      <c r="C29" s="56"/>
      <c r="D29" s="57">
        <v>3725</v>
      </c>
      <c r="E29" s="57"/>
      <c r="F29" s="57">
        <v>0</v>
      </c>
      <c r="G29" s="57">
        <v>17</v>
      </c>
      <c r="H29" s="57">
        <v>17</v>
      </c>
      <c r="I29" s="57"/>
      <c r="J29" s="57">
        <v>13</v>
      </c>
      <c r="K29" s="57">
        <v>0</v>
      </c>
      <c r="L29" s="57">
        <v>13</v>
      </c>
      <c r="M29" s="57"/>
      <c r="N29" s="57">
        <v>4</v>
      </c>
      <c r="O29" s="58">
        <f t="shared" si="0"/>
        <v>0.10738255033557047</v>
      </c>
      <c r="P29" s="58"/>
      <c r="Q29" s="57">
        <f t="shared" si="1"/>
        <v>12</v>
      </c>
      <c r="R29" s="57">
        <v>3741</v>
      </c>
      <c r="S29" s="14"/>
      <c r="T29" s="14"/>
      <c r="U29" s="17"/>
    </row>
    <row r="30" spans="2:21" ht="22.5" customHeight="1" x14ac:dyDescent="0.25">
      <c r="B30" s="90" t="s">
        <v>21</v>
      </c>
      <c r="C30" s="70"/>
      <c r="D30" s="57">
        <v>1355</v>
      </c>
      <c r="E30" s="57"/>
      <c r="F30" s="57">
        <v>0</v>
      </c>
      <c r="G30" s="57">
        <v>1</v>
      </c>
      <c r="H30" s="57">
        <v>1</v>
      </c>
      <c r="I30" s="57"/>
      <c r="J30" s="57">
        <v>0</v>
      </c>
      <c r="K30" s="57">
        <v>0</v>
      </c>
      <c r="L30" s="57">
        <v>0</v>
      </c>
      <c r="M30" s="57"/>
      <c r="N30" s="57">
        <v>1</v>
      </c>
      <c r="O30" s="58">
        <f>SUM(N30*100/D30)</f>
        <v>7.3800738007380073E-2</v>
      </c>
      <c r="P30" s="58"/>
      <c r="Q30" s="57">
        <f t="shared" si="1"/>
        <v>4</v>
      </c>
      <c r="R30" s="57">
        <v>1360</v>
      </c>
      <c r="S30" s="14"/>
      <c r="T30" s="14"/>
      <c r="U30" s="17"/>
    </row>
    <row r="31" spans="2:21" ht="16.75" customHeight="1" x14ac:dyDescent="0.25">
      <c r="B31" s="91" t="s">
        <v>22</v>
      </c>
      <c r="C31" s="70"/>
      <c r="D31" s="57">
        <v>10569</v>
      </c>
      <c r="E31" s="57"/>
      <c r="F31" s="57">
        <v>57</v>
      </c>
      <c r="G31" s="57">
        <v>15</v>
      </c>
      <c r="H31" s="57">
        <v>72</v>
      </c>
      <c r="I31" s="57"/>
      <c r="J31" s="57">
        <v>8</v>
      </c>
      <c r="K31" s="57">
        <v>6</v>
      </c>
      <c r="L31" s="57">
        <v>14</v>
      </c>
      <c r="M31" s="57"/>
      <c r="N31" s="71">
        <v>58</v>
      </c>
      <c r="O31" s="58">
        <f t="shared" si="0"/>
        <v>0.5487747185164159</v>
      </c>
      <c r="P31" s="58"/>
      <c r="Q31" s="57">
        <f t="shared" si="1"/>
        <v>10</v>
      </c>
      <c r="R31" s="57">
        <v>10637</v>
      </c>
      <c r="S31" s="14"/>
      <c r="T31" s="14"/>
      <c r="U31" s="17"/>
    </row>
    <row r="32" spans="2:21" ht="16.75" customHeight="1" x14ac:dyDescent="0.25">
      <c r="B32" s="90" t="s">
        <v>23</v>
      </c>
      <c r="C32" s="70"/>
      <c r="D32" s="57">
        <v>10071</v>
      </c>
      <c r="E32" s="57"/>
      <c r="F32" s="57">
        <v>57</v>
      </c>
      <c r="G32" s="57">
        <v>15</v>
      </c>
      <c r="H32" s="57">
        <v>72</v>
      </c>
      <c r="I32" s="57"/>
      <c r="J32" s="57">
        <v>8</v>
      </c>
      <c r="K32" s="57">
        <v>6</v>
      </c>
      <c r="L32" s="57">
        <v>14</v>
      </c>
      <c r="M32" s="57"/>
      <c r="N32" s="57">
        <v>58</v>
      </c>
      <c r="O32" s="58">
        <f t="shared" si="0"/>
        <v>0.57591103167510671</v>
      </c>
      <c r="P32" s="58"/>
      <c r="Q32" s="57">
        <f t="shared" si="1"/>
        <v>11</v>
      </c>
      <c r="R32" s="57">
        <v>10140</v>
      </c>
      <c r="S32" s="14"/>
      <c r="T32" s="14"/>
      <c r="U32" s="17"/>
    </row>
    <row r="33" spans="2:21" ht="22.5" customHeight="1" x14ac:dyDescent="0.25">
      <c r="B33" s="90" t="s">
        <v>24</v>
      </c>
      <c r="C33" s="72"/>
      <c r="D33" s="57">
        <v>498</v>
      </c>
      <c r="E33" s="73"/>
      <c r="F33" s="57">
        <v>0</v>
      </c>
      <c r="G33" s="57">
        <v>0</v>
      </c>
      <c r="H33" s="57">
        <v>0</v>
      </c>
      <c r="I33" s="73"/>
      <c r="J33" s="57">
        <v>0</v>
      </c>
      <c r="K33" s="57">
        <v>0</v>
      </c>
      <c r="L33" s="57">
        <v>0</v>
      </c>
      <c r="M33" s="73"/>
      <c r="N33" s="57">
        <v>0</v>
      </c>
      <c r="O33" s="58">
        <f t="shared" si="0"/>
        <v>0</v>
      </c>
      <c r="P33" s="58"/>
      <c r="Q33" s="57">
        <f>SUM(R33-D33-N33)</f>
        <v>-1</v>
      </c>
      <c r="R33" s="57">
        <v>497</v>
      </c>
      <c r="S33" s="14"/>
      <c r="T33" s="14"/>
      <c r="U33" s="17"/>
    </row>
    <row r="34" spans="2:21" ht="22.5" customHeight="1" x14ac:dyDescent="0.25">
      <c r="B34" s="92" t="s">
        <v>25</v>
      </c>
      <c r="C34" s="60"/>
      <c r="D34" s="61">
        <v>107979</v>
      </c>
      <c r="E34" s="61"/>
      <c r="F34" s="61">
        <v>412</v>
      </c>
      <c r="G34" s="61">
        <v>190</v>
      </c>
      <c r="H34" s="61">
        <v>602</v>
      </c>
      <c r="I34" s="61"/>
      <c r="J34" s="61">
        <v>84</v>
      </c>
      <c r="K34" s="61">
        <v>75</v>
      </c>
      <c r="L34" s="61">
        <v>159</v>
      </c>
      <c r="M34" s="61"/>
      <c r="N34" s="61">
        <v>443</v>
      </c>
      <c r="O34" s="62">
        <f t="shared" si="0"/>
        <v>0.41026495892719883</v>
      </c>
      <c r="P34" s="62"/>
      <c r="Q34" s="61">
        <f>SUM(R34-D34-N34)</f>
        <v>368</v>
      </c>
      <c r="R34" s="61">
        <v>108790</v>
      </c>
      <c r="S34" s="14"/>
      <c r="T34" s="14"/>
      <c r="U34" s="17"/>
    </row>
    <row r="35" spans="2:21" ht="6.75" customHeight="1" x14ac:dyDescent="0.25"/>
    <row r="36" spans="2:21" ht="13" customHeight="1" x14ac:dyDescent="0.25">
      <c r="B36" s="128" t="s">
        <v>73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98"/>
    </row>
    <row r="37" spans="2:21" ht="6.75" customHeight="1" thickBot="1" x14ac:dyDescent="0.3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2:21" ht="17.149999999999999" customHeight="1" x14ac:dyDescent="0.25">
      <c r="F38" s="14"/>
      <c r="G38" s="14"/>
      <c r="H38" s="14"/>
      <c r="I38" s="14"/>
      <c r="J38" s="14"/>
      <c r="K38" s="14"/>
      <c r="L38" s="14"/>
      <c r="M38" s="14"/>
      <c r="N38" s="14"/>
      <c r="Q38" s="14"/>
      <c r="R38" s="14"/>
    </row>
  </sheetData>
  <mergeCells count="9">
    <mergeCell ref="B36:R36"/>
    <mergeCell ref="B1:D1"/>
    <mergeCell ref="B2:D2"/>
    <mergeCell ref="D5:R5"/>
    <mergeCell ref="D6:R6"/>
    <mergeCell ref="H7:O7"/>
    <mergeCell ref="F8:H8"/>
    <mergeCell ref="J8:L8"/>
    <mergeCell ref="N8:O8"/>
  </mergeCells>
  <pageMargins left="0" right="0.59055118110236227" top="0" bottom="0.59055118110236227" header="0" footer="0.39370078740157483"/>
  <pageSetup paperSize="9"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5" width="12.1796875" style="11" customWidth="1"/>
    <col min="16" max="16" width="1.453125" style="11" customWidth="1"/>
    <col min="17" max="18" width="12.1796875" style="11" customWidth="1"/>
    <col min="19" max="19" width="10.81640625" style="11" customWidth="1"/>
    <col min="20" max="20" width="18.26953125" style="11" customWidth="1"/>
    <col min="21" max="16384" width="10.81640625" style="11"/>
  </cols>
  <sheetData>
    <row r="1" spans="1:21" ht="33" customHeight="1" x14ac:dyDescent="0.25">
      <c r="A1" s="20"/>
      <c r="B1" s="124" t="s">
        <v>54</v>
      </c>
      <c r="C1" s="124"/>
      <c r="D1" s="124"/>
    </row>
    <row r="2" spans="1:21" ht="17.149999999999999" customHeight="1" x14ac:dyDescent="0.3">
      <c r="A2" s="20"/>
      <c r="B2" s="125" t="s">
        <v>55</v>
      </c>
      <c r="C2" s="126"/>
      <c r="D2" s="126"/>
    </row>
    <row r="3" spans="1:21" ht="6.75" customHeight="1" x14ac:dyDescent="0.25">
      <c r="A3" s="21"/>
      <c r="B3" s="20"/>
      <c r="C3" s="20"/>
      <c r="D3" s="20"/>
    </row>
    <row r="5" spans="1:21" s="3" customFormat="1" ht="17.149999999999999" customHeight="1" x14ac:dyDescent="0.45">
      <c r="B5" s="1" t="s">
        <v>76</v>
      </c>
      <c r="C5" s="2"/>
      <c r="D5" s="129" t="s">
        <v>75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21" s="96" customFormat="1" ht="2.5" customHeight="1" x14ac:dyDescent="0.25"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1" s="96" customFormat="1" ht="6.75" customHeight="1" x14ac:dyDescent="0.25">
      <c r="H7" s="130"/>
      <c r="I7" s="130"/>
      <c r="J7" s="130"/>
      <c r="K7" s="130"/>
      <c r="L7" s="130"/>
      <c r="M7" s="130"/>
      <c r="N7" s="130"/>
      <c r="O7" s="130"/>
      <c r="S7" s="6"/>
    </row>
    <row r="8" spans="1:21" s="96" customFormat="1" ht="16.75" customHeight="1" x14ac:dyDescent="0.25"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/>
      <c r="Q8" s="70" t="s">
        <v>72</v>
      </c>
      <c r="R8" s="70" t="s">
        <v>31</v>
      </c>
    </row>
    <row r="9" spans="1:21" s="96" customFormat="1" ht="16.75" customHeight="1" x14ac:dyDescent="0.25">
      <c r="B9" s="88" t="s">
        <v>70</v>
      </c>
      <c r="C9" s="4"/>
      <c r="D9" s="86" t="s">
        <v>30</v>
      </c>
      <c r="E9" s="86"/>
      <c r="F9" s="86" t="s">
        <v>0</v>
      </c>
      <c r="G9" s="86" t="s">
        <v>26</v>
      </c>
      <c r="H9" s="86" t="s">
        <v>28</v>
      </c>
      <c r="I9" s="86"/>
      <c r="J9" s="86" t="s">
        <v>26</v>
      </c>
      <c r="K9" s="86" t="s">
        <v>1</v>
      </c>
      <c r="L9" s="86" t="s">
        <v>28</v>
      </c>
      <c r="M9" s="86"/>
      <c r="N9" s="86" t="s">
        <v>32</v>
      </c>
      <c r="O9" s="86" t="s">
        <v>33</v>
      </c>
      <c r="P9" s="86"/>
      <c r="Q9" s="86" t="s">
        <v>32</v>
      </c>
      <c r="R9" s="86" t="s">
        <v>34</v>
      </c>
    </row>
    <row r="10" spans="1:21" s="19" customFormat="1" ht="6.75" customHeight="1" x14ac:dyDescent="0.25">
      <c r="B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1" ht="16.75" customHeight="1" x14ac:dyDescent="0.25">
      <c r="B11" s="87" t="s">
        <v>2</v>
      </c>
      <c r="C11" s="56"/>
      <c r="D11" s="57">
        <v>96429</v>
      </c>
      <c r="E11" s="57"/>
      <c r="F11" s="57">
        <v>737</v>
      </c>
      <c r="G11" s="57">
        <v>129</v>
      </c>
      <c r="H11" s="57">
        <v>866</v>
      </c>
      <c r="I11" s="57"/>
      <c r="J11" s="57">
        <v>102</v>
      </c>
      <c r="K11" s="57">
        <v>156</v>
      </c>
      <c r="L11" s="57">
        <v>258</v>
      </c>
      <c r="M11" s="57"/>
      <c r="N11" s="57">
        <v>608</v>
      </c>
      <c r="O11" s="58">
        <f>SUM(N11*100/D11)</f>
        <v>0.63051571622644642</v>
      </c>
      <c r="P11" s="58"/>
      <c r="Q11" s="57">
        <f>SUM(R11-D11-N11)</f>
        <v>373</v>
      </c>
      <c r="R11" s="57">
        <v>97410</v>
      </c>
      <c r="T11" s="16"/>
      <c r="U11" s="17"/>
    </row>
    <row r="12" spans="1:21" ht="16.75" customHeight="1" x14ac:dyDescent="0.25">
      <c r="B12" s="89" t="s">
        <v>3</v>
      </c>
      <c r="C12" s="56"/>
      <c r="D12" s="57">
        <v>1365</v>
      </c>
      <c r="E12" s="57"/>
      <c r="F12" s="57">
        <v>0</v>
      </c>
      <c r="G12" s="57">
        <v>4</v>
      </c>
      <c r="H12" s="57">
        <v>4</v>
      </c>
      <c r="I12" s="57"/>
      <c r="J12" s="57">
        <v>1</v>
      </c>
      <c r="K12" s="57">
        <v>0</v>
      </c>
      <c r="L12" s="57">
        <v>1</v>
      </c>
      <c r="M12" s="57"/>
      <c r="N12" s="57">
        <v>3</v>
      </c>
      <c r="O12" s="58">
        <f t="shared" ref="O12:O33" si="0">SUM(N12*100/D12)</f>
        <v>0.21978021978021978</v>
      </c>
      <c r="P12" s="58"/>
      <c r="Q12" s="57">
        <f t="shared" ref="Q12:Q30" si="1">SUM(R12-D12-N12)</f>
        <v>13</v>
      </c>
      <c r="R12" s="57">
        <v>1381</v>
      </c>
      <c r="T12" s="16"/>
      <c r="U12" s="17"/>
    </row>
    <row r="13" spans="1:21" ht="16.75" customHeight="1" x14ac:dyDescent="0.25">
      <c r="B13" s="89" t="s">
        <v>4</v>
      </c>
      <c r="C13" s="56"/>
      <c r="D13" s="57">
        <v>3332</v>
      </c>
      <c r="E13" s="57"/>
      <c r="F13" s="57">
        <v>0</v>
      </c>
      <c r="G13" s="57">
        <v>12</v>
      </c>
      <c r="H13" s="57">
        <v>12</v>
      </c>
      <c r="I13" s="57"/>
      <c r="J13" s="57">
        <v>42</v>
      </c>
      <c r="K13" s="57">
        <v>0</v>
      </c>
      <c r="L13" s="57">
        <v>42</v>
      </c>
      <c r="M13" s="57"/>
      <c r="N13" s="66">
        <v>-30</v>
      </c>
      <c r="O13" s="58">
        <f t="shared" si="0"/>
        <v>-0.9003601440576231</v>
      </c>
      <c r="P13" s="58"/>
      <c r="Q13" s="57">
        <f t="shared" si="1"/>
        <v>56</v>
      </c>
      <c r="R13" s="57">
        <v>3358</v>
      </c>
      <c r="T13" s="16"/>
      <c r="U13" s="17"/>
    </row>
    <row r="14" spans="1:21" ht="16.75" customHeight="1" x14ac:dyDescent="0.25">
      <c r="B14" s="89" t="s">
        <v>5</v>
      </c>
      <c r="C14" s="56"/>
      <c r="D14" s="57">
        <v>6082</v>
      </c>
      <c r="E14" s="57"/>
      <c r="F14" s="57">
        <v>16</v>
      </c>
      <c r="G14" s="57">
        <v>9</v>
      </c>
      <c r="H14" s="57">
        <v>25</v>
      </c>
      <c r="I14" s="57"/>
      <c r="J14" s="57">
        <v>8</v>
      </c>
      <c r="K14" s="57">
        <v>1</v>
      </c>
      <c r="L14" s="57">
        <v>9</v>
      </c>
      <c r="M14" s="57"/>
      <c r="N14" s="66">
        <v>16</v>
      </c>
      <c r="O14" s="58">
        <f t="shared" si="0"/>
        <v>0.26307135810588622</v>
      </c>
      <c r="P14" s="58"/>
      <c r="Q14" s="57">
        <f t="shared" si="1"/>
        <v>45</v>
      </c>
      <c r="R14" s="57">
        <v>6143</v>
      </c>
      <c r="T14" s="16"/>
      <c r="U14" s="17"/>
    </row>
    <row r="15" spans="1:21" ht="16.75" customHeight="1" x14ac:dyDescent="0.25">
      <c r="B15" s="89" t="s">
        <v>6</v>
      </c>
      <c r="C15" s="56"/>
      <c r="D15" s="57">
        <v>5163</v>
      </c>
      <c r="E15" s="57"/>
      <c r="F15" s="57">
        <v>8</v>
      </c>
      <c r="G15" s="57">
        <v>4</v>
      </c>
      <c r="H15" s="57">
        <v>12</v>
      </c>
      <c r="I15" s="57"/>
      <c r="J15" s="57">
        <v>2</v>
      </c>
      <c r="K15" s="57">
        <v>0</v>
      </c>
      <c r="L15" s="57">
        <v>2</v>
      </c>
      <c r="M15" s="57"/>
      <c r="N15" s="66">
        <v>10</v>
      </c>
      <c r="O15" s="58">
        <f t="shared" si="0"/>
        <v>0.19368584156498159</v>
      </c>
      <c r="P15" s="58"/>
      <c r="Q15" s="57">
        <f t="shared" si="1"/>
        <v>6</v>
      </c>
      <c r="R15" s="57">
        <v>5179</v>
      </c>
      <c r="T15" s="16"/>
      <c r="U15" s="17"/>
    </row>
    <row r="16" spans="1:21" ht="16.75" customHeight="1" x14ac:dyDescent="0.25">
      <c r="B16" s="89" t="s">
        <v>7</v>
      </c>
      <c r="C16" s="56"/>
      <c r="D16" s="57">
        <v>6183</v>
      </c>
      <c r="E16" s="57"/>
      <c r="F16" s="57">
        <v>8</v>
      </c>
      <c r="G16" s="57">
        <v>9</v>
      </c>
      <c r="H16" s="57">
        <v>17</v>
      </c>
      <c r="I16" s="57"/>
      <c r="J16" s="57">
        <v>3</v>
      </c>
      <c r="K16" s="57">
        <v>87</v>
      </c>
      <c r="L16" s="57">
        <v>90</v>
      </c>
      <c r="M16" s="57"/>
      <c r="N16" s="66">
        <v>-73</v>
      </c>
      <c r="O16" s="58">
        <f t="shared" si="0"/>
        <v>-1.1806566391719231</v>
      </c>
      <c r="P16" s="58"/>
      <c r="Q16" s="57">
        <f t="shared" si="1"/>
        <v>13</v>
      </c>
      <c r="R16" s="57">
        <v>6123</v>
      </c>
      <c r="T16" s="16"/>
      <c r="U16" s="17"/>
    </row>
    <row r="17" spans="2:21" ht="16.75" customHeight="1" x14ac:dyDescent="0.25">
      <c r="B17" s="89" t="s">
        <v>8</v>
      </c>
      <c r="C17" s="56"/>
      <c r="D17" s="57">
        <v>10990</v>
      </c>
      <c r="E17" s="57"/>
      <c r="F17" s="57">
        <v>36</v>
      </c>
      <c r="G17" s="57">
        <v>22</v>
      </c>
      <c r="H17" s="57">
        <v>58</v>
      </c>
      <c r="I17" s="57"/>
      <c r="J17" s="57">
        <v>12</v>
      </c>
      <c r="K17" s="57">
        <v>14</v>
      </c>
      <c r="L17" s="57">
        <v>26</v>
      </c>
      <c r="M17" s="57"/>
      <c r="N17" s="66">
        <v>32</v>
      </c>
      <c r="O17" s="58">
        <f t="shared" si="0"/>
        <v>0.29117379435850771</v>
      </c>
      <c r="P17" s="58"/>
      <c r="Q17" s="57">
        <f t="shared" si="1"/>
        <v>48</v>
      </c>
      <c r="R17" s="57">
        <v>11070</v>
      </c>
      <c r="T17" s="16"/>
      <c r="U17" s="17"/>
    </row>
    <row r="18" spans="2:21" ht="16.75" customHeight="1" x14ac:dyDescent="0.25">
      <c r="B18" s="89" t="s">
        <v>9</v>
      </c>
      <c r="C18" s="56"/>
      <c r="D18" s="57">
        <v>4350</v>
      </c>
      <c r="E18" s="57"/>
      <c r="F18" s="57">
        <v>8</v>
      </c>
      <c r="G18" s="57">
        <v>2</v>
      </c>
      <c r="H18" s="57">
        <v>10</v>
      </c>
      <c r="I18" s="57"/>
      <c r="J18" s="57">
        <v>0</v>
      </c>
      <c r="K18" s="57">
        <v>5</v>
      </c>
      <c r="L18" s="57">
        <v>5</v>
      </c>
      <c r="M18" s="57"/>
      <c r="N18" s="66">
        <v>5</v>
      </c>
      <c r="O18" s="58">
        <f t="shared" si="0"/>
        <v>0.11494252873563218</v>
      </c>
      <c r="P18" s="58"/>
      <c r="Q18" s="57">
        <f t="shared" si="1"/>
        <v>5</v>
      </c>
      <c r="R18" s="57">
        <v>4360</v>
      </c>
      <c r="T18" s="16"/>
      <c r="U18" s="17"/>
    </row>
    <row r="19" spans="2:21" ht="16.75" customHeight="1" x14ac:dyDescent="0.25">
      <c r="B19" s="89" t="s">
        <v>10</v>
      </c>
      <c r="C19" s="56"/>
      <c r="D19" s="57">
        <v>7150</v>
      </c>
      <c r="E19" s="57"/>
      <c r="F19" s="57">
        <v>14</v>
      </c>
      <c r="G19" s="57">
        <v>6</v>
      </c>
      <c r="H19" s="57">
        <v>20</v>
      </c>
      <c r="I19" s="57"/>
      <c r="J19" s="57">
        <v>6</v>
      </c>
      <c r="K19" s="57">
        <v>3</v>
      </c>
      <c r="L19" s="57">
        <v>9</v>
      </c>
      <c r="M19" s="57"/>
      <c r="N19" s="66">
        <v>11</v>
      </c>
      <c r="O19" s="58">
        <f t="shared" si="0"/>
        <v>0.15384615384615385</v>
      </c>
      <c r="P19" s="58"/>
      <c r="Q19" s="57">
        <f t="shared" si="1"/>
        <v>31</v>
      </c>
      <c r="R19" s="57">
        <v>7192</v>
      </c>
      <c r="T19" s="16"/>
      <c r="U19" s="17"/>
    </row>
    <row r="20" spans="2:21" ht="16.75" customHeight="1" x14ac:dyDescent="0.25">
      <c r="B20" s="89" t="s">
        <v>11</v>
      </c>
      <c r="C20" s="56"/>
      <c r="D20" s="57">
        <v>4076</v>
      </c>
      <c r="E20" s="57"/>
      <c r="F20" s="57">
        <v>7</v>
      </c>
      <c r="G20" s="57">
        <v>0</v>
      </c>
      <c r="H20" s="57">
        <v>7</v>
      </c>
      <c r="I20" s="57"/>
      <c r="J20" s="57">
        <v>1</v>
      </c>
      <c r="K20" s="57">
        <v>1</v>
      </c>
      <c r="L20" s="57">
        <v>2</v>
      </c>
      <c r="M20" s="57"/>
      <c r="N20" s="66">
        <v>5</v>
      </c>
      <c r="O20" s="58">
        <f t="shared" si="0"/>
        <v>0.12266928361138371</v>
      </c>
      <c r="P20" s="58"/>
      <c r="Q20" s="57">
        <f t="shared" si="1"/>
        <v>16</v>
      </c>
      <c r="R20" s="57">
        <v>4097</v>
      </c>
      <c r="T20" s="16"/>
      <c r="U20" s="17"/>
    </row>
    <row r="21" spans="2:21" ht="16.75" customHeight="1" x14ac:dyDescent="0.25">
      <c r="B21" s="89" t="s">
        <v>12</v>
      </c>
      <c r="C21" s="56"/>
      <c r="D21" s="57">
        <v>9522</v>
      </c>
      <c r="E21" s="57"/>
      <c r="F21" s="57">
        <v>0</v>
      </c>
      <c r="G21" s="57">
        <v>29</v>
      </c>
      <c r="H21" s="57">
        <v>29</v>
      </c>
      <c r="I21" s="57"/>
      <c r="J21" s="57">
        <v>1</v>
      </c>
      <c r="K21" s="57">
        <v>0</v>
      </c>
      <c r="L21" s="57">
        <v>1</v>
      </c>
      <c r="M21" s="57"/>
      <c r="N21" s="66">
        <v>28</v>
      </c>
      <c r="O21" s="58">
        <f t="shared" si="0"/>
        <v>0.29405587061541694</v>
      </c>
      <c r="P21" s="58"/>
      <c r="Q21" s="57">
        <f t="shared" si="1"/>
        <v>26</v>
      </c>
      <c r="R21" s="57">
        <v>9576</v>
      </c>
      <c r="T21" s="16"/>
      <c r="U21" s="17"/>
    </row>
    <row r="22" spans="2:21" ht="16.75" customHeight="1" x14ac:dyDescent="0.25">
      <c r="B22" s="89" t="s">
        <v>13</v>
      </c>
      <c r="C22" s="56"/>
      <c r="D22" s="57">
        <v>10002</v>
      </c>
      <c r="E22" s="57"/>
      <c r="F22" s="57">
        <v>3</v>
      </c>
      <c r="G22" s="57">
        <v>7</v>
      </c>
      <c r="H22" s="57">
        <v>10</v>
      </c>
      <c r="I22" s="57"/>
      <c r="J22" s="57">
        <v>6</v>
      </c>
      <c r="K22" s="57">
        <v>3</v>
      </c>
      <c r="L22" s="57">
        <v>9</v>
      </c>
      <c r="M22" s="57"/>
      <c r="N22" s="66">
        <v>1</v>
      </c>
      <c r="O22" s="58">
        <f t="shared" si="0"/>
        <v>9.9980003999200154E-3</v>
      </c>
      <c r="P22" s="58"/>
      <c r="Q22" s="57">
        <f t="shared" si="1"/>
        <v>37</v>
      </c>
      <c r="R22" s="57">
        <v>10040</v>
      </c>
      <c r="T22" s="16"/>
      <c r="U22" s="17"/>
    </row>
    <row r="23" spans="2:21" ht="16.75" customHeight="1" x14ac:dyDescent="0.25">
      <c r="B23" s="89" t="s">
        <v>14</v>
      </c>
      <c r="C23" s="56"/>
      <c r="D23" s="57">
        <v>1509</v>
      </c>
      <c r="E23" s="57"/>
      <c r="F23" s="57">
        <v>0</v>
      </c>
      <c r="G23" s="57">
        <v>2</v>
      </c>
      <c r="H23" s="57">
        <v>2</v>
      </c>
      <c r="I23" s="57"/>
      <c r="J23" s="57">
        <v>4</v>
      </c>
      <c r="K23" s="57">
        <v>0</v>
      </c>
      <c r="L23" s="57">
        <v>4</v>
      </c>
      <c r="M23" s="57"/>
      <c r="N23" s="66">
        <v>-2</v>
      </c>
      <c r="O23" s="58">
        <f t="shared" si="0"/>
        <v>-0.13253810470510272</v>
      </c>
      <c r="P23" s="58"/>
      <c r="Q23" s="57">
        <f t="shared" si="1"/>
        <v>14</v>
      </c>
      <c r="R23" s="57">
        <v>1521</v>
      </c>
      <c r="S23" s="15"/>
      <c r="T23" s="16"/>
      <c r="U23" s="17"/>
    </row>
    <row r="24" spans="2:21" ht="16.75" customHeight="1" x14ac:dyDescent="0.25">
      <c r="B24" s="89" t="s">
        <v>15</v>
      </c>
      <c r="C24" s="56"/>
      <c r="D24" s="57">
        <v>2304</v>
      </c>
      <c r="E24" s="57"/>
      <c r="F24" s="57">
        <v>0</v>
      </c>
      <c r="G24" s="57">
        <v>1</v>
      </c>
      <c r="H24" s="57">
        <v>1</v>
      </c>
      <c r="I24" s="57"/>
      <c r="J24" s="57">
        <v>2</v>
      </c>
      <c r="K24" s="57">
        <v>0</v>
      </c>
      <c r="L24" s="57">
        <v>2</v>
      </c>
      <c r="M24" s="57"/>
      <c r="N24" s="66">
        <v>-1</v>
      </c>
      <c r="O24" s="58">
        <f t="shared" si="0"/>
        <v>-4.3402777777777776E-2</v>
      </c>
      <c r="P24" s="58"/>
      <c r="Q24" s="57">
        <f t="shared" si="1"/>
        <v>9</v>
      </c>
      <c r="R24" s="57">
        <v>2312</v>
      </c>
      <c r="T24" s="16"/>
      <c r="U24" s="17"/>
    </row>
    <row r="25" spans="2:21" ht="16.75" customHeight="1" x14ac:dyDescent="0.25">
      <c r="B25" s="89" t="s">
        <v>16</v>
      </c>
      <c r="C25" s="56"/>
      <c r="D25" s="57">
        <v>3249</v>
      </c>
      <c r="E25" s="57"/>
      <c r="F25" s="57">
        <v>0</v>
      </c>
      <c r="G25" s="57">
        <v>2</v>
      </c>
      <c r="H25" s="57">
        <v>2</v>
      </c>
      <c r="I25" s="57"/>
      <c r="J25" s="57">
        <v>2</v>
      </c>
      <c r="K25" s="57">
        <v>0</v>
      </c>
      <c r="L25" s="57">
        <v>2</v>
      </c>
      <c r="M25" s="57"/>
      <c r="N25" s="57">
        <v>0</v>
      </c>
      <c r="O25" s="58">
        <f t="shared" si="0"/>
        <v>0</v>
      </c>
      <c r="P25" s="58"/>
      <c r="Q25" s="57">
        <f t="shared" si="1"/>
        <v>5</v>
      </c>
      <c r="R25" s="57">
        <v>3254</v>
      </c>
      <c r="T25" s="16"/>
      <c r="U25" s="17"/>
    </row>
    <row r="26" spans="2:21" ht="16.75" customHeight="1" x14ac:dyDescent="0.25">
      <c r="B26" s="89" t="s">
        <v>17</v>
      </c>
      <c r="C26" s="56"/>
      <c r="D26" s="57">
        <v>4491</v>
      </c>
      <c r="E26" s="57"/>
      <c r="F26" s="57">
        <v>38</v>
      </c>
      <c r="G26" s="57">
        <v>3</v>
      </c>
      <c r="H26" s="57">
        <v>41</v>
      </c>
      <c r="I26" s="57"/>
      <c r="J26" s="57">
        <v>3</v>
      </c>
      <c r="K26" s="57">
        <v>0</v>
      </c>
      <c r="L26" s="57">
        <v>3</v>
      </c>
      <c r="M26" s="57"/>
      <c r="N26" s="57">
        <v>38</v>
      </c>
      <c r="O26" s="58">
        <f t="shared" si="0"/>
        <v>0.84613671788020484</v>
      </c>
      <c r="P26" s="58"/>
      <c r="Q26" s="57">
        <f t="shared" si="1"/>
        <v>3</v>
      </c>
      <c r="R26" s="57">
        <v>4532</v>
      </c>
      <c r="T26" s="16"/>
      <c r="U26" s="17"/>
    </row>
    <row r="27" spans="2:21" ht="16.75" customHeight="1" x14ac:dyDescent="0.25">
      <c r="B27" s="89" t="s">
        <v>18</v>
      </c>
      <c r="C27" s="56"/>
      <c r="D27" s="57">
        <v>2871</v>
      </c>
      <c r="E27" s="57"/>
      <c r="F27" s="57">
        <v>574</v>
      </c>
      <c r="G27" s="57">
        <v>2</v>
      </c>
      <c r="H27" s="57">
        <v>576</v>
      </c>
      <c r="I27" s="57"/>
      <c r="J27" s="57">
        <v>0</v>
      </c>
      <c r="K27" s="57">
        <v>39</v>
      </c>
      <c r="L27" s="57">
        <v>39</v>
      </c>
      <c r="M27" s="57"/>
      <c r="N27" s="57">
        <v>537</v>
      </c>
      <c r="O27" s="58">
        <f t="shared" si="0"/>
        <v>18.704284221525601</v>
      </c>
      <c r="P27" s="58"/>
      <c r="Q27" s="57">
        <f t="shared" si="1"/>
        <v>7</v>
      </c>
      <c r="R27" s="57">
        <v>3415</v>
      </c>
      <c r="T27" s="16"/>
      <c r="U27" s="17"/>
    </row>
    <row r="28" spans="2:21" ht="16.75" customHeight="1" x14ac:dyDescent="0.25">
      <c r="B28" s="89" t="s">
        <v>19</v>
      </c>
      <c r="C28" s="56"/>
      <c r="D28" s="57">
        <v>8721</v>
      </c>
      <c r="E28" s="57"/>
      <c r="F28" s="57">
        <v>25</v>
      </c>
      <c r="G28" s="57">
        <v>14</v>
      </c>
      <c r="H28" s="57">
        <v>39</v>
      </c>
      <c r="I28" s="57"/>
      <c r="J28" s="57">
        <v>8</v>
      </c>
      <c r="K28" s="57">
        <v>3</v>
      </c>
      <c r="L28" s="57">
        <v>11</v>
      </c>
      <c r="M28" s="57"/>
      <c r="N28" s="57">
        <v>28</v>
      </c>
      <c r="O28" s="58">
        <f t="shared" si="0"/>
        <v>0.32106409815388143</v>
      </c>
      <c r="P28" s="58"/>
      <c r="Q28" s="57">
        <f t="shared" si="1"/>
        <v>28</v>
      </c>
      <c r="R28" s="57">
        <v>8777</v>
      </c>
      <c r="T28" s="16"/>
      <c r="U28" s="17"/>
    </row>
    <row r="29" spans="2:21" ht="16.75" customHeight="1" x14ac:dyDescent="0.25">
      <c r="B29" s="89" t="s">
        <v>20</v>
      </c>
      <c r="C29" s="56"/>
      <c r="D29" s="57">
        <v>3717</v>
      </c>
      <c r="E29" s="57"/>
      <c r="F29" s="57">
        <v>0</v>
      </c>
      <c r="G29" s="57">
        <v>1</v>
      </c>
      <c r="H29" s="57">
        <v>1</v>
      </c>
      <c r="I29" s="57"/>
      <c r="J29" s="57">
        <v>1</v>
      </c>
      <c r="K29" s="57">
        <v>0</v>
      </c>
      <c r="L29" s="57">
        <v>1</v>
      </c>
      <c r="M29" s="57"/>
      <c r="N29" s="57">
        <v>0</v>
      </c>
      <c r="O29" s="58">
        <f t="shared" si="0"/>
        <v>0</v>
      </c>
      <c r="P29" s="58"/>
      <c r="Q29" s="57">
        <f t="shared" si="1"/>
        <v>8</v>
      </c>
      <c r="R29" s="57">
        <v>3725</v>
      </c>
      <c r="T29" s="16"/>
      <c r="U29" s="17"/>
    </row>
    <row r="30" spans="2:21" ht="22.5" customHeight="1" x14ac:dyDescent="0.25">
      <c r="B30" s="90" t="s">
        <v>21</v>
      </c>
      <c r="C30" s="70"/>
      <c r="D30" s="57">
        <v>1352</v>
      </c>
      <c r="E30" s="57"/>
      <c r="F30" s="57">
        <v>0</v>
      </c>
      <c r="G30" s="57">
        <v>0</v>
      </c>
      <c r="H30" s="57">
        <v>0</v>
      </c>
      <c r="I30" s="57"/>
      <c r="J30" s="57">
        <v>0</v>
      </c>
      <c r="K30" s="57">
        <v>0</v>
      </c>
      <c r="L30" s="57">
        <v>0</v>
      </c>
      <c r="M30" s="57"/>
      <c r="N30" s="57">
        <v>0</v>
      </c>
      <c r="O30" s="58">
        <f>SUM(N30*100/D30)</f>
        <v>0</v>
      </c>
      <c r="P30" s="58"/>
      <c r="Q30" s="57">
        <f t="shared" si="1"/>
        <v>3</v>
      </c>
      <c r="R30" s="57">
        <v>1355</v>
      </c>
      <c r="T30" s="16"/>
      <c r="U30" s="17"/>
    </row>
    <row r="31" spans="2:21" ht="16.75" customHeight="1" x14ac:dyDescent="0.25">
      <c r="B31" s="91" t="s">
        <v>22</v>
      </c>
      <c r="C31" s="70"/>
      <c r="D31" s="57">
        <v>10526</v>
      </c>
      <c r="E31" s="57"/>
      <c r="F31" s="57">
        <v>51</v>
      </c>
      <c r="G31" s="57">
        <v>2</v>
      </c>
      <c r="H31" s="57">
        <v>53</v>
      </c>
      <c r="I31" s="57"/>
      <c r="J31" s="57">
        <v>4</v>
      </c>
      <c r="K31" s="57">
        <v>22</v>
      </c>
      <c r="L31" s="57">
        <v>26</v>
      </c>
      <c r="M31" s="57"/>
      <c r="N31" s="71">
        <v>27</v>
      </c>
      <c r="O31" s="58">
        <f t="shared" si="0"/>
        <v>0.25650769523085692</v>
      </c>
      <c r="P31" s="58"/>
      <c r="Q31" s="57">
        <f>SUM(R31-D31-N31)</f>
        <v>16</v>
      </c>
      <c r="R31" s="57">
        <v>10569</v>
      </c>
      <c r="T31" s="16"/>
      <c r="U31" s="17"/>
    </row>
    <row r="32" spans="2:21" ht="16.75" customHeight="1" x14ac:dyDescent="0.25">
      <c r="B32" s="90" t="s">
        <v>23</v>
      </c>
      <c r="C32" s="70"/>
      <c r="D32" s="57">
        <v>10034</v>
      </c>
      <c r="E32" s="57"/>
      <c r="F32" s="57">
        <v>51</v>
      </c>
      <c r="G32" s="57">
        <v>2</v>
      </c>
      <c r="H32" s="57">
        <v>53</v>
      </c>
      <c r="I32" s="57"/>
      <c r="J32" s="57">
        <v>4</v>
      </c>
      <c r="K32" s="57">
        <v>22</v>
      </c>
      <c r="L32" s="57">
        <v>26</v>
      </c>
      <c r="M32" s="57"/>
      <c r="N32" s="57">
        <v>27</v>
      </c>
      <c r="O32" s="58">
        <f t="shared" si="0"/>
        <v>0.2690851106238788</v>
      </c>
      <c r="P32" s="58"/>
      <c r="Q32" s="57">
        <f>SUM(R32-D32-N32)</f>
        <v>10</v>
      </c>
      <c r="R32" s="57">
        <v>10071</v>
      </c>
      <c r="T32" s="16"/>
      <c r="U32" s="17"/>
    </row>
    <row r="33" spans="2:21" ht="22.5" customHeight="1" x14ac:dyDescent="0.25">
      <c r="B33" s="90" t="s">
        <v>24</v>
      </c>
      <c r="C33" s="72"/>
      <c r="D33" s="57">
        <v>492</v>
      </c>
      <c r="E33" s="73"/>
      <c r="F33" s="57">
        <v>0</v>
      </c>
      <c r="G33" s="73">
        <v>0</v>
      </c>
      <c r="H33" s="73">
        <v>0</v>
      </c>
      <c r="I33" s="73"/>
      <c r="J33" s="73">
        <v>0</v>
      </c>
      <c r="K33" s="57">
        <v>0</v>
      </c>
      <c r="L33" s="73">
        <v>0</v>
      </c>
      <c r="M33" s="73"/>
      <c r="N33" s="57">
        <v>0</v>
      </c>
      <c r="O33" s="58">
        <f t="shared" si="0"/>
        <v>0</v>
      </c>
      <c r="P33" s="58"/>
      <c r="Q33" s="57">
        <f>SUM(R33-D33-N33)</f>
        <v>6</v>
      </c>
      <c r="R33" s="57">
        <v>498</v>
      </c>
      <c r="T33" s="16"/>
      <c r="U33" s="17"/>
    </row>
    <row r="34" spans="2:21" ht="22.5" customHeight="1" x14ac:dyDescent="0.25">
      <c r="B34" s="92" t="s">
        <v>25</v>
      </c>
      <c r="C34" s="60"/>
      <c r="D34" s="61">
        <v>106955</v>
      </c>
      <c r="E34" s="61"/>
      <c r="F34" s="61">
        <v>788</v>
      </c>
      <c r="G34" s="61">
        <v>131</v>
      </c>
      <c r="H34" s="61">
        <v>919</v>
      </c>
      <c r="I34" s="61"/>
      <c r="J34" s="61">
        <v>106</v>
      </c>
      <c r="K34" s="61">
        <v>178</v>
      </c>
      <c r="L34" s="61">
        <v>284</v>
      </c>
      <c r="M34" s="61"/>
      <c r="N34" s="61">
        <v>635</v>
      </c>
      <c r="O34" s="62">
        <v>0.6</v>
      </c>
      <c r="P34" s="62"/>
      <c r="Q34" s="61">
        <f>SUM(R34-D34-N34)</f>
        <v>389</v>
      </c>
      <c r="R34" s="61">
        <v>107979</v>
      </c>
      <c r="T34" s="12"/>
      <c r="U34" s="17"/>
    </row>
    <row r="35" spans="2:21" ht="6.75" customHeight="1" x14ac:dyDescent="0.25"/>
    <row r="36" spans="2:21" ht="13" customHeight="1" x14ac:dyDescent="0.25">
      <c r="B36" s="128" t="s">
        <v>73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95"/>
    </row>
    <row r="37" spans="2:21" ht="6.75" customHeight="1" thickBot="1" x14ac:dyDescent="0.3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2:21" ht="17.149999999999999" customHeight="1" x14ac:dyDescent="0.25">
      <c r="G38" s="14"/>
      <c r="H38" s="14"/>
    </row>
  </sheetData>
  <mergeCells count="9">
    <mergeCell ref="B36:R36"/>
    <mergeCell ref="B1:D1"/>
    <mergeCell ref="B2:D2"/>
    <mergeCell ref="D5:R5"/>
    <mergeCell ref="D6:R6"/>
    <mergeCell ref="H7:O7"/>
    <mergeCell ref="F8:H8"/>
    <mergeCell ref="J8:L8"/>
    <mergeCell ref="N8:O8"/>
  </mergeCells>
  <pageMargins left="0" right="0.59055118110236227" top="0" bottom="0.59055118110236227" header="0" footer="0.39370078740157483"/>
  <pageSetup paperSize="9" scale="6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5" width="12.1796875" style="11" customWidth="1"/>
    <col min="16" max="16" width="1.453125" style="11" customWidth="1"/>
    <col min="17" max="18" width="12.1796875" style="11" customWidth="1"/>
    <col min="19" max="19" width="10.81640625" style="11" customWidth="1"/>
    <col min="20" max="20" width="18.26953125" style="11" customWidth="1"/>
    <col min="21" max="16384" width="10.81640625" style="11"/>
  </cols>
  <sheetData>
    <row r="1" spans="1:21" ht="33" customHeight="1" x14ac:dyDescent="0.25">
      <c r="A1" s="20"/>
      <c r="B1" s="124" t="s">
        <v>54</v>
      </c>
      <c r="C1" s="124"/>
      <c r="D1" s="124"/>
    </row>
    <row r="2" spans="1:21" ht="17.149999999999999" customHeight="1" x14ac:dyDescent="0.3">
      <c r="A2" s="20"/>
      <c r="B2" s="125" t="s">
        <v>55</v>
      </c>
      <c r="C2" s="126"/>
      <c r="D2" s="126"/>
    </row>
    <row r="3" spans="1:21" ht="6.75" customHeight="1" x14ac:dyDescent="0.25">
      <c r="A3" s="21"/>
      <c r="B3" s="20"/>
      <c r="C3" s="20"/>
      <c r="D3" s="20"/>
    </row>
    <row r="5" spans="1:21" s="3" customFormat="1" ht="17.149999999999999" customHeight="1" x14ac:dyDescent="0.45">
      <c r="B5" s="1" t="s">
        <v>76</v>
      </c>
      <c r="C5" s="2"/>
      <c r="D5" s="129" t="s">
        <v>71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21" s="5" customFormat="1" ht="2.5" customHeight="1" x14ac:dyDescent="0.25">
      <c r="A6" s="18"/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1" s="5" customFormat="1" ht="6.75" customHeight="1" x14ac:dyDescent="0.25">
      <c r="A7" s="18"/>
      <c r="H7" s="130"/>
      <c r="I7" s="130"/>
      <c r="J7" s="130"/>
      <c r="K7" s="130"/>
      <c r="L7" s="130"/>
      <c r="M7" s="130"/>
      <c r="N7" s="130"/>
      <c r="O7" s="130"/>
      <c r="S7" s="6"/>
    </row>
    <row r="8" spans="1:21" s="85" customFormat="1" ht="16.75" customHeight="1" x14ac:dyDescent="0.25"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/>
      <c r="Q8" s="70" t="s">
        <v>72</v>
      </c>
      <c r="R8" s="70" t="s">
        <v>31</v>
      </c>
    </row>
    <row r="9" spans="1:21" s="85" customFormat="1" ht="16.75" customHeight="1" x14ac:dyDescent="0.25">
      <c r="B9" s="88" t="s">
        <v>70</v>
      </c>
      <c r="C9" s="4"/>
      <c r="D9" s="86" t="s">
        <v>30</v>
      </c>
      <c r="E9" s="86"/>
      <c r="F9" s="86" t="s">
        <v>0</v>
      </c>
      <c r="G9" s="86" t="s">
        <v>26</v>
      </c>
      <c r="H9" s="86" t="s">
        <v>28</v>
      </c>
      <c r="I9" s="86"/>
      <c r="J9" s="86" t="s">
        <v>26</v>
      </c>
      <c r="K9" s="86" t="s">
        <v>1</v>
      </c>
      <c r="L9" s="86" t="s">
        <v>28</v>
      </c>
      <c r="M9" s="86"/>
      <c r="N9" s="86" t="s">
        <v>32</v>
      </c>
      <c r="O9" s="86" t="s">
        <v>33</v>
      </c>
      <c r="P9" s="86"/>
      <c r="Q9" s="86" t="s">
        <v>32</v>
      </c>
      <c r="R9" s="86" t="s">
        <v>34</v>
      </c>
    </row>
    <row r="10" spans="1:21" s="9" customFormat="1" ht="6.75" customHeight="1" x14ac:dyDescent="0.25">
      <c r="A10" s="19"/>
      <c r="B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1" ht="16.75" customHeight="1" x14ac:dyDescent="0.25">
      <c r="B11" s="87" t="s">
        <v>2</v>
      </c>
      <c r="C11" s="56"/>
      <c r="D11" s="57">
        <v>95725</v>
      </c>
      <c r="E11" s="57"/>
      <c r="F11" s="57">
        <v>339</v>
      </c>
      <c r="G11" s="57">
        <v>314</v>
      </c>
      <c r="H11" s="57">
        <v>653</v>
      </c>
      <c r="I11" s="57"/>
      <c r="J11" s="57">
        <v>137</v>
      </c>
      <c r="K11" s="57">
        <v>48</v>
      </c>
      <c r="L11" s="57">
        <v>185</v>
      </c>
      <c r="M11" s="57"/>
      <c r="N11" s="57">
        <v>468</v>
      </c>
      <c r="O11" s="58">
        <f>SUM(N11*100/D11)</f>
        <v>0.48890049621311049</v>
      </c>
      <c r="P11" s="58"/>
      <c r="Q11" s="57">
        <f>SUM(R11-D11-N11)</f>
        <v>236</v>
      </c>
      <c r="R11" s="57">
        <v>96429</v>
      </c>
      <c r="T11" s="16"/>
      <c r="U11" s="17"/>
    </row>
    <row r="12" spans="1:21" ht="16.75" customHeight="1" x14ac:dyDescent="0.25">
      <c r="B12" s="89" t="s">
        <v>3</v>
      </c>
      <c r="C12" s="56"/>
      <c r="D12" s="57">
        <v>1342</v>
      </c>
      <c r="E12" s="57"/>
      <c r="F12" s="57">
        <v>0</v>
      </c>
      <c r="G12" s="57">
        <v>7</v>
      </c>
      <c r="H12" s="57">
        <v>7</v>
      </c>
      <c r="I12" s="57"/>
      <c r="J12" s="57">
        <v>5</v>
      </c>
      <c r="K12" s="57">
        <v>0</v>
      </c>
      <c r="L12" s="57">
        <v>5</v>
      </c>
      <c r="M12" s="57"/>
      <c r="N12" s="57">
        <v>2</v>
      </c>
      <c r="O12" s="58">
        <f t="shared" ref="O12:O33" si="0">SUM(N12*100/D12)</f>
        <v>0.14903129657228018</v>
      </c>
      <c r="P12" s="58"/>
      <c r="Q12" s="57">
        <f t="shared" ref="Q12:Q30" si="1">SUM(R12-D12-N12)</f>
        <v>21</v>
      </c>
      <c r="R12" s="57">
        <v>1365</v>
      </c>
      <c r="T12" s="16"/>
      <c r="U12" s="17"/>
    </row>
    <row r="13" spans="1:21" ht="16.75" customHeight="1" x14ac:dyDescent="0.25">
      <c r="B13" s="89" t="s">
        <v>4</v>
      </c>
      <c r="C13" s="56"/>
      <c r="D13" s="57">
        <v>3173</v>
      </c>
      <c r="E13" s="57"/>
      <c r="F13" s="57">
        <v>101</v>
      </c>
      <c r="G13" s="57">
        <v>10</v>
      </c>
      <c r="H13" s="57">
        <v>111</v>
      </c>
      <c r="I13" s="57"/>
      <c r="J13" s="57">
        <v>3</v>
      </c>
      <c r="K13" s="57">
        <v>0</v>
      </c>
      <c r="L13" s="57">
        <v>3</v>
      </c>
      <c r="M13" s="57"/>
      <c r="N13" s="66">
        <v>108</v>
      </c>
      <c r="O13" s="58">
        <f t="shared" si="0"/>
        <v>3.4037188780334069</v>
      </c>
      <c r="P13" s="58"/>
      <c r="Q13" s="57">
        <f t="shared" si="1"/>
        <v>51</v>
      </c>
      <c r="R13" s="57">
        <v>3332</v>
      </c>
      <c r="T13" s="16"/>
      <c r="U13" s="17"/>
    </row>
    <row r="14" spans="1:21" ht="16.75" customHeight="1" x14ac:dyDescent="0.25">
      <c r="B14" s="89" t="s">
        <v>5</v>
      </c>
      <c r="C14" s="56"/>
      <c r="D14" s="57">
        <v>6076</v>
      </c>
      <c r="E14" s="57"/>
      <c r="F14" s="57">
        <v>0</v>
      </c>
      <c r="G14" s="57">
        <v>14</v>
      </c>
      <c r="H14" s="57">
        <v>14</v>
      </c>
      <c r="I14" s="57"/>
      <c r="J14" s="57">
        <v>23</v>
      </c>
      <c r="K14" s="57">
        <v>15</v>
      </c>
      <c r="L14" s="57">
        <v>38</v>
      </c>
      <c r="M14" s="57"/>
      <c r="N14" s="66">
        <v>-24</v>
      </c>
      <c r="O14" s="58">
        <f t="shared" si="0"/>
        <v>-0.39499670836076367</v>
      </c>
      <c r="P14" s="58"/>
      <c r="Q14" s="57">
        <f t="shared" si="1"/>
        <v>30</v>
      </c>
      <c r="R14" s="57">
        <v>6082</v>
      </c>
      <c r="T14" s="16"/>
      <c r="U14" s="17"/>
    </row>
    <row r="15" spans="1:21" ht="16.75" customHeight="1" x14ac:dyDescent="0.25">
      <c r="B15" s="89" t="s">
        <v>6</v>
      </c>
      <c r="C15" s="56"/>
      <c r="D15" s="57">
        <v>5151</v>
      </c>
      <c r="E15" s="57"/>
      <c r="F15" s="57">
        <v>0</v>
      </c>
      <c r="G15" s="57">
        <v>16</v>
      </c>
      <c r="H15" s="57">
        <v>16</v>
      </c>
      <c r="I15" s="57"/>
      <c r="J15" s="57">
        <v>23</v>
      </c>
      <c r="K15" s="57">
        <v>0</v>
      </c>
      <c r="L15" s="57">
        <v>23</v>
      </c>
      <c r="M15" s="57"/>
      <c r="N15" s="66">
        <v>-7</v>
      </c>
      <c r="O15" s="58">
        <f t="shared" si="0"/>
        <v>-0.13589594253543003</v>
      </c>
      <c r="P15" s="58"/>
      <c r="Q15" s="57">
        <f t="shared" si="1"/>
        <v>19</v>
      </c>
      <c r="R15" s="57">
        <v>5163</v>
      </c>
      <c r="T15" s="16"/>
      <c r="U15" s="17"/>
    </row>
    <row r="16" spans="1:21" ht="16.75" customHeight="1" x14ac:dyDescent="0.25">
      <c r="B16" s="89" t="s">
        <v>7</v>
      </c>
      <c r="C16" s="56"/>
      <c r="D16" s="57">
        <v>6150</v>
      </c>
      <c r="E16" s="57"/>
      <c r="F16" s="57">
        <v>21</v>
      </c>
      <c r="G16" s="57">
        <v>8</v>
      </c>
      <c r="H16" s="57">
        <v>29</v>
      </c>
      <c r="I16" s="57"/>
      <c r="J16" s="57">
        <v>1</v>
      </c>
      <c r="K16" s="57">
        <v>0</v>
      </c>
      <c r="L16" s="57">
        <v>1</v>
      </c>
      <c r="M16" s="57"/>
      <c r="N16" s="66">
        <v>28</v>
      </c>
      <c r="O16" s="58">
        <f t="shared" si="0"/>
        <v>0.45528455284552843</v>
      </c>
      <c r="P16" s="58"/>
      <c r="Q16" s="57">
        <f t="shared" si="1"/>
        <v>5</v>
      </c>
      <c r="R16" s="57">
        <v>6183</v>
      </c>
      <c r="T16" s="16"/>
      <c r="U16" s="17"/>
    </row>
    <row r="17" spans="2:21" ht="16.75" customHeight="1" x14ac:dyDescent="0.25">
      <c r="B17" s="89" t="s">
        <v>8</v>
      </c>
      <c r="C17" s="56"/>
      <c r="D17" s="57">
        <v>11059</v>
      </c>
      <c r="E17" s="57"/>
      <c r="F17" s="57">
        <v>12</v>
      </c>
      <c r="G17" s="57">
        <v>80</v>
      </c>
      <c r="H17" s="57">
        <v>92</v>
      </c>
      <c r="I17" s="57"/>
      <c r="J17" s="57">
        <v>37</v>
      </c>
      <c r="K17" s="57">
        <v>4</v>
      </c>
      <c r="L17" s="57">
        <v>41</v>
      </c>
      <c r="M17" s="57"/>
      <c r="N17" s="66">
        <v>51</v>
      </c>
      <c r="O17" s="58">
        <f t="shared" si="0"/>
        <v>0.46116285378424815</v>
      </c>
      <c r="P17" s="58"/>
      <c r="Q17" s="57">
        <f t="shared" si="1"/>
        <v>-120</v>
      </c>
      <c r="R17" s="57">
        <v>10990</v>
      </c>
      <c r="T17" s="16"/>
      <c r="U17" s="17"/>
    </row>
    <row r="18" spans="2:21" ht="16.75" customHeight="1" x14ac:dyDescent="0.25">
      <c r="B18" s="89" t="s">
        <v>9</v>
      </c>
      <c r="C18" s="56"/>
      <c r="D18" s="57">
        <v>4344</v>
      </c>
      <c r="E18" s="57"/>
      <c r="F18" s="57">
        <v>0</v>
      </c>
      <c r="G18" s="57">
        <v>3</v>
      </c>
      <c r="H18" s="57">
        <v>3</v>
      </c>
      <c r="I18" s="57"/>
      <c r="J18" s="57">
        <v>3</v>
      </c>
      <c r="K18" s="57">
        <v>2</v>
      </c>
      <c r="L18" s="57">
        <v>5</v>
      </c>
      <c r="M18" s="57"/>
      <c r="N18" s="66">
        <v>-2</v>
      </c>
      <c r="O18" s="58">
        <f t="shared" si="0"/>
        <v>-4.6040515653775323E-2</v>
      </c>
      <c r="P18" s="58"/>
      <c r="Q18" s="57">
        <f t="shared" si="1"/>
        <v>8</v>
      </c>
      <c r="R18" s="57">
        <v>4350</v>
      </c>
      <c r="T18" s="16"/>
      <c r="U18" s="17"/>
    </row>
    <row r="19" spans="2:21" ht="16.75" customHeight="1" x14ac:dyDescent="0.25">
      <c r="B19" s="89" t="s">
        <v>10</v>
      </c>
      <c r="C19" s="56"/>
      <c r="D19" s="57">
        <v>7140</v>
      </c>
      <c r="E19" s="57"/>
      <c r="F19" s="57">
        <v>0</v>
      </c>
      <c r="G19" s="57">
        <v>6</v>
      </c>
      <c r="H19" s="57">
        <v>6</v>
      </c>
      <c r="I19" s="57"/>
      <c r="J19" s="57">
        <v>4</v>
      </c>
      <c r="K19" s="57">
        <v>2</v>
      </c>
      <c r="L19" s="57">
        <v>6</v>
      </c>
      <c r="M19" s="57"/>
      <c r="N19" s="66">
        <v>0</v>
      </c>
      <c r="O19" s="58">
        <f t="shared" si="0"/>
        <v>0</v>
      </c>
      <c r="P19" s="58"/>
      <c r="Q19" s="57">
        <f t="shared" si="1"/>
        <v>10</v>
      </c>
      <c r="R19" s="57">
        <v>7150</v>
      </c>
      <c r="T19" s="16"/>
      <c r="U19" s="17"/>
    </row>
    <row r="20" spans="2:21" ht="16.75" customHeight="1" x14ac:dyDescent="0.25">
      <c r="B20" s="89" t="s">
        <v>11</v>
      </c>
      <c r="C20" s="56"/>
      <c r="D20" s="57">
        <v>4064</v>
      </c>
      <c r="E20" s="57"/>
      <c r="F20" s="57">
        <v>0</v>
      </c>
      <c r="G20" s="57">
        <v>10</v>
      </c>
      <c r="H20" s="57">
        <v>10</v>
      </c>
      <c r="I20" s="57"/>
      <c r="J20" s="57">
        <v>8</v>
      </c>
      <c r="K20" s="57">
        <v>2</v>
      </c>
      <c r="L20" s="57">
        <v>10</v>
      </c>
      <c r="M20" s="57"/>
      <c r="N20" s="66">
        <v>0</v>
      </c>
      <c r="O20" s="58">
        <f t="shared" si="0"/>
        <v>0</v>
      </c>
      <c r="P20" s="58"/>
      <c r="Q20" s="57">
        <f t="shared" si="1"/>
        <v>12</v>
      </c>
      <c r="R20" s="57">
        <v>4076</v>
      </c>
      <c r="T20" s="16"/>
      <c r="U20" s="17"/>
    </row>
    <row r="21" spans="2:21" ht="16.75" customHeight="1" x14ac:dyDescent="0.25">
      <c r="B21" s="89" t="s">
        <v>12</v>
      </c>
      <c r="C21" s="56"/>
      <c r="D21" s="57">
        <v>9455</v>
      </c>
      <c r="E21" s="57"/>
      <c r="F21" s="57">
        <v>21</v>
      </c>
      <c r="G21" s="57">
        <v>34</v>
      </c>
      <c r="H21" s="57">
        <v>55</v>
      </c>
      <c r="I21" s="57"/>
      <c r="J21" s="57">
        <v>2</v>
      </c>
      <c r="K21" s="57">
        <v>5</v>
      </c>
      <c r="L21" s="57">
        <v>7</v>
      </c>
      <c r="M21" s="57"/>
      <c r="N21" s="66">
        <v>48</v>
      </c>
      <c r="O21" s="58">
        <f t="shared" si="0"/>
        <v>0.50766790058170286</v>
      </c>
      <c r="P21" s="58"/>
      <c r="Q21" s="57">
        <f t="shared" si="1"/>
        <v>19</v>
      </c>
      <c r="R21" s="57">
        <v>9522</v>
      </c>
      <c r="T21" s="16"/>
      <c r="U21" s="17"/>
    </row>
    <row r="22" spans="2:21" ht="16.75" customHeight="1" x14ac:dyDescent="0.25">
      <c r="B22" s="89" t="s">
        <v>13</v>
      </c>
      <c r="C22" s="56"/>
      <c r="D22" s="57">
        <v>9956</v>
      </c>
      <c r="E22" s="57"/>
      <c r="F22" s="57">
        <v>0</v>
      </c>
      <c r="G22" s="57">
        <v>15</v>
      </c>
      <c r="H22" s="57">
        <v>15</v>
      </c>
      <c r="I22" s="57"/>
      <c r="J22" s="57">
        <v>12</v>
      </c>
      <c r="K22" s="57">
        <v>4</v>
      </c>
      <c r="L22" s="57">
        <v>16</v>
      </c>
      <c r="M22" s="57"/>
      <c r="N22" s="66">
        <v>-1</v>
      </c>
      <c r="O22" s="58">
        <f t="shared" si="0"/>
        <v>-1.0044194455604661E-2</v>
      </c>
      <c r="P22" s="58"/>
      <c r="Q22" s="57">
        <f t="shared" si="1"/>
        <v>47</v>
      </c>
      <c r="R22" s="57">
        <v>10002</v>
      </c>
      <c r="T22" s="16"/>
      <c r="U22" s="17"/>
    </row>
    <row r="23" spans="2:21" ht="16.75" customHeight="1" x14ac:dyDescent="0.25">
      <c r="B23" s="89" t="s">
        <v>14</v>
      </c>
      <c r="C23" s="56"/>
      <c r="D23" s="57">
        <v>1449</v>
      </c>
      <c r="E23" s="57"/>
      <c r="F23" s="57">
        <v>0</v>
      </c>
      <c r="G23" s="57">
        <v>24</v>
      </c>
      <c r="H23" s="57">
        <v>24</v>
      </c>
      <c r="I23" s="57"/>
      <c r="J23" s="57">
        <v>1</v>
      </c>
      <c r="K23" s="57">
        <v>0</v>
      </c>
      <c r="L23" s="57">
        <v>1</v>
      </c>
      <c r="M23" s="57"/>
      <c r="N23" s="66">
        <v>23</v>
      </c>
      <c r="O23" s="58">
        <f t="shared" si="0"/>
        <v>1.5873015873015872</v>
      </c>
      <c r="P23" s="58"/>
      <c r="Q23" s="57">
        <f t="shared" si="1"/>
        <v>37</v>
      </c>
      <c r="R23" s="57">
        <v>1509</v>
      </c>
      <c r="S23" s="15"/>
      <c r="T23" s="16"/>
      <c r="U23" s="17"/>
    </row>
    <row r="24" spans="2:21" ht="16.75" customHeight="1" x14ac:dyDescent="0.25">
      <c r="B24" s="89" t="s">
        <v>15</v>
      </c>
      <c r="C24" s="56"/>
      <c r="D24" s="57">
        <v>2249</v>
      </c>
      <c r="E24" s="57"/>
      <c r="F24" s="57">
        <v>0</v>
      </c>
      <c r="G24" s="57">
        <v>34</v>
      </c>
      <c r="H24" s="57">
        <v>34</v>
      </c>
      <c r="I24" s="57"/>
      <c r="J24" s="57">
        <v>3</v>
      </c>
      <c r="K24" s="57">
        <v>0</v>
      </c>
      <c r="L24" s="57">
        <v>3</v>
      </c>
      <c r="M24" s="57"/>
      <c r="N24" s="66">
        <v>31</v>
      </c>
      <c r="O24" s="58">
        <f t="shared" si="0"/>
        <v>1.3783903957314363</v>
      </c>
      <c r="P24" s="58"/>
      <c r="Q24" s="57">
        <f t="shared" si="1"/>
        <v>24</v>
      </c>
      <c r="R24" s="57">
        <v>2304</v>
      </c>
      <c r="T24" s="16"/>
      <c r="U24" s="17"/>
    </row>
    <row r="25" spans="2:21" ht="16.75" customHeight="1" x14ac:dyDescent="0.25">
      <c r="B25" s="89" t="s">
        <v>16</v>
      </c>
      <c r="C25" s="56"/>
      <c r="D25" s="57">
        <v>3137</v>
      </c>
      <c r="E25" s="57"/>
      <c r="F25" s="57">
        <v>86</v>
      </c>
      <c r="G25" s="57">
        <v>15</v>
      </c>
      <c r="H25" s="57">
        <v>101</v>
      </c>
      <c r="I25" s="57"/>
      <c r="J25" s="57">
        <v>0</v>
      </c>
      <c r="K25" s="57">
        <v>0</v>
      </c>
      <c r="L25" s="57">
        <v>0</v>
      </c>
      <c r="M25" s="57"/>
      <c r="N25" s="57">
        <v>101</v>
      </c>
      <c r="O25" s="58">
        <f t="shared" si="0"/>
        <v>3.2196365954733821</v>
      </c>
      <c r="P25" s="58"/>
      <c r="Q25" s="57">
        <f t="shared" si="1"/>
        <v>11</v>
      </c>
      <c r="R25" s="57">
        <v>3249</v>
      </c>
      <c r="T25" s="16"/>
      <c r="U25" s="17"/>
    </row>
    <row r="26" spans="2:21" ht="16.75" customHeight="1" x14ac:dyDescent="0.25">
      <c r="B26" s="89" t="s">
        <v>17</v>
      </c>
      <c r="C26" s="56"/>
      <c r="D26" s="57">
        <v>4453</v>
      </c>
      <c r="E26" s="57"/>
      <c r="F26" s="57">
        <v>35</v>
      </c>
      <c r="G26" s="57">
        <v>8</v>
      </c>
      <c r="H26" s="57">
        <v>43</v>
      </c>
      <c r="I26" s="57"/>
      <c r="J26" s="57">
        <v>0</v>
      </c>
      <c r="K26" s="57">
        <v>6</v>
      </c>
      <c r="L26" s="57">
        <v>6</v>
      </c>
      <c r="M26" s="57"/>
      <c r="N26" s="57">
        <v>37</v>
      </c>
      <c r="O26" s="58">
        <f t="shared" si="0"/>
        <v>0.83090051650572649</v>
      </c>
      <c r="P26" s="58"/>
      <c r="Q26" s="57">
        <f t="shared" si="1"/>
        <v>1</v>
      </c>
      <c r="R26" s="57">
        <v>4491</v>
      </c>
      <c r="T26" s="16"/>
      <c r="U26" s="17"/>
    </row>
    <row r="27" spans="2:21" ht="16.75" customHeight="1" x14ac:dyDescent="0.25">
      <c r="B27" s="89" t="s">
        <v>18</v>
      </c>
      <c r="C27" s="56"/>
      <c r="D27" s="57">
        <v>2791</v>
      </c>
      <c r="E27" s="57"/>
      <c r="F27" s="57">
        <v>63</v>
      </c>
      <c r="G27" s="57">
        <v>5</v>
      </c>
      <c r="H27" s="57">
        <v>68</v>
      </c>
      <c r="I27" s="57"/>
      <c r="J27" s="57">
        <v>2</v>
      </c>
      <c r="K27" s="57">
        <v>0</v>
      </c>
      <c r="L27" s="57">
        <v>2</v>
      </c>
      <c r="M27" s="57"/>
      <c r="N27" s="57">
        <v>66</v>
      </c>
      <c r="O27" s="58">
        <f t="shared" si="0"/>
        <v>2.3647438194195627</v>
      </c>
      <c r="P27" s="58"/>
      <c r="Q27" s="57">
        <f t="shared" si="1"/>
        <v>14</v>
      </c>
      <c r="R27" s="57">
        <v>2871</v>
      </c>
      <c r="T27" s="16"/>
      <c r="U27" s="17"/>
    </row>
    <row r="28" spans="2:21" ht="16.75" customHeight="1" x14ac:dyDescent="0.25">
      <c r="B28" s="89" t="s">
        <v>19</v>
      </c>
      <c r="C28" s="56"/>
      <c r="D28" s="57">
        <v>8662</v>
      </c>
      <c r="E28" s="57"/>
      <c r="F28" s="57">
        <v>0</v>
      </c>
      <c r="G28" s="57">
        <v>18</v>
      </c>
      <c r="H28" s="57">
        <v>18</v>
      </c>
      <c r="I28" s="57"/>
      <c r="J28" s="57">
        <v>3</v>
      </c>
      <c r="K28" s="57">
        <v>8</v>
      </c>
      <c r="L28" s="57">
        <v>11</v>
      </c>
      <c r="M28" s="57"/>
      <c r="N28" s="57">
        <v>7</v>
      </c>
      <c r="O28" s="58">
        <f t="shared" si="0"/>
        <v>8.0812745324405452E-2</v>
      </c>
      <c r="P28" s="58"/>
      <c r="Q28" s="57">
        <f t="shared" si="1"/>
        <v>52</v>
      </c>
      <c r="R28" s="57">
        <v>8721</v>
      </c>
      <c r="T28" s="16"/>
      <c r="U28" s="17"/>
    </row>
    <row r="29" spans="2:21" ht="16.75" customHeight="1" x14ac:dyDescent="0.25">
      <c r="B29" s="89" t="s">
        <v>20</v>
      </c>
      <c r="C29" s="56"/>
      <c r="D29" s="57">
        <v>3729</v>
      </c>
      <c r="E29" s="57"/>
      <c r="F29" s="57">
        <v>0</v>
      </c>
      <c r="G29" s="57">
        <v>7</v>
      </c>
      <c r="H29" s="57">
        <v>7</v>
      </c>
      <c r="I29" s="57"/>
      <c r="J29" s="57">
        <v>7</v>
      </c>
      <c r="K29" s="57">
        <v>0</v>
      </c>
      <c r="L29" s="57">
        <v>7</v>
      </c>
      <c r="M29" s="57"/>
      <c r="N29" s="57">
        <v>0</v>
      </c>
      <c r="O29" s="58">
        <f t="shared" si="0"/>
        <v>0</v>
      </c>
      <c r="P29" s="58"/>
      <c r="Q29" s="57">
        <f t="shared" si="1"/>
        <v>-12</v>
      </c>
      <c r="R29" s="57">
        <v>3717</v>
      </c>
      <c r="T29" s="16"/>
      <c r="U29" s="17"/>
    </row>
    <row r="30" spans="2:21" ht="22.5" customHeight="1" x14ac:dyDescent="0.25">
      <c r="B30" s="90" t="s">
        <v>21</v>
      </c>
      <c r="C30" s="70"/>
      <c r="D30" s="57">
        <v>1345</v>
      </c>
      <c r="E30" s="57"/>
      <c r="F30" s="57">
        <v>0</v>
      </c>
      <c r="G30" s="57">
        <v>0</v>
      </c>
      <c r="H30" s="57">
        <v>0</v>
      </c>
      <c r="I30" s="57"/>
      <c r="J30" s="57">
        <v>0</v>
      </c>
      <c r="K30" s="57">
        <v>0</v>
      </c>
      <c r="L30" s="57">
        <v>0</v>
      </c>
      <c r="M30" s="57"/>
      <c r="N30" s="57">
        <v>0</v>
      </c>
      <c r="O30" s="58">
        <f>SUM(N30*100/D30)</f>
        <v>0</v>
      </c>
      <c r="P30" s="58"/>
      <c r="Q30" s="57">
        <f t="shared" si="1"/>
        <v>7</v>
      </c>
      <c r="R30" s="57">
        <v>1352</v>
      </c>
      <c r="T30" s="16"/>
      <c r="U30" s="17"/>
    </row>
    <row r="31" spans="2:21" ht="16.75" customHeight="1" x14ac:dyDescent="0.25">
      <c r="B31" s="91" t="s">
        <v>22</v>
      </c>
      <c r="C31" s="70"/>
      <c r="D31" s="57">
        <v>10482</v>
      </c>
      <c r="E31" s="57"/>
      <c r="F31" s="57">
        <v>30</v>
      </c>
      <c r="G31" s="57">
        <v>5</v>
      </c>
      <c r="H31" s="57">
        <v>35</v>
      </c>
      <c r="I31" s="57"/>
      <c r="J31" s="57">
        <v>2</v>
      </c>
      <c r="K31" s="57">
        <v>5</v>
      </c>
      <c r="L31" s="57">
        <v>7</v>
      </c>
      <c r="M31" s="57"/>
      <c r="N31" s="71">
        <v>28</v>
      </c>
      <c r="O31" s="58">
        <f t="shared" si="0"/>
        <v>0.26712459454302612</v>
      </c>
      <c r="P31" s="58"/>
      <c r="Q31" s="57">
        <f>SUM(R31-D31-N31)</f>
        <v>16</v>
      </c>
      <c r="R31" s="57">
        <v>10526</v>
      </c>
      <c r="T31" s="16"/>
      <c r="U31" s="17"/>
    </row>
    <row r="32" spans="2:21" ht="16.75" customHeight="1" x14ac:dyDescent="0.25">
      <c r="B32" s="90" t="s">
        <v>23</v>
      </c>
      <c r="C32" s="70"/>
      <c r="D32" s="57">
        <v>10003</v>
      </c>
      <c r="E32" s="57"/>
      <c r="F32" s="57">
        <v>20</v>
      </c>
      <c r="G32" s="57">
        <v>4</v>
      </c>
      <c r="H32" s="57">
        <v>24</v>
      </c>
      <c r="I32" s="57"/>
      <c r="J32" s="57">
        <v>2</v>
      </c>
      <c r="K32" s="57">
        <v>5</v>
      </c>
      <c r="L32" s="57">
        <v>7</v>
      </c>
      <c r="M32" s="57"/>
      <c r="N32" s="57">
        <v>17</v>
      </c>
      <c r="O32" s="58">
        <f t="shared" si="0"/>
        <v>0.16994901529541137</v>
      </c>
      <c r="P32" s="58"/>
      <c r="Q32" s="57">
        <f>SUM(R32-D32-N32)</f>
        <v>14</v>
      </c>
      <c r="R32" s="57">
        <v>10034</v>
      </c>
      <c r="T32" s="16"/>
      <c r="U32" s="17"/>
    </row>
    <row r="33" spans="2:21" ht="22.5" customHeight="1" x14ac:dyDescent="0.25">
      <c r="B33" s="90" t="s">
        <v>24</v>
      </c>
      <c r="C33" s="72"/>
      <c r="D33" s="57">
        <v>479</v>
      </c>
      <c r="E33" s="73"/>
      <c r="F33" s="73">
        <v>10</v>
      </c>
      <c r="G33" s="73">
        <v>1</v>
      </c>
      <c r="H33" s="73">
        <v>11</v>
      </c>
      <c r="I33" s="73"/>
      <c r="J33" s="73">
        <v>0</v>
      </c>
      <c r="K33" s="57">
        <v>0</v>
      </c>
      <c r="L33" s="73">
        <v>0</v>
      </c>
      <c r="M33" s="73"/>
      <c r="N33" s="57">
        <v>11</v>
      </c>
      <c r="O33" s="58">
        <f t="shared" si="0"/>
        <v>2.2964509394572024</v>
      </c>
      <c r="P33" s="58"/>
      <c r="Q33" s="57">
        <f>SUM(R33-D33-N33)</f>
        <v>2</v>
      </c>
      <c r="R33" s="57">
        <v>492</v>
      </c>
      <c r="T33" s="16"/>
      <c r="U33" s="17"/>
    </row>
    <row r="34" spans="2:21" ht="22.5" customHeight="1" x14ac:dyDescent="0.25">
      <c r="B34" s="92" t="s">
        <v>25</v>
      </c>
      <c r="C34" s="60"/>
      <c r="D34" s="61">
        <v>106207</v>
      </c>
      <c r="E34" s="61"/>
      <c r="F34" s="61">
        <v>369</v>
      </c>
      <c r="G34" s="61">
        <v>319</v>
      </c>
      <c r="H34" s="61">
        <v>688</v>
      </c>
      <c r="I34" s="61"/>
      <c r="J34" s="61">
        <v>139</v>
      </c>
      <c r="K34" s="61">
        <v>53</v>
      </c>
      <c r="L34" s="61">
        <v>192</v>
      </c>
      <c r="M34" s="61"/>
      <c r="N34" s="61">
        <v>496</v>
      </c>
      <c r="O34" s="62">
        <v>0.5</v>
      </c>
      <c r="P34" s="62"/>
      <c r="Q34" s="61">
        <f>SUM(R34-D34-N34)</f>
        <v>252</v>
      </c>
      <c r="R34" s="61">
        <v>106955</v>
      </c>
      <c r="T34" s="12"/>
      <c r="U34" s="17"/>
    </row>
    <row r="35" spans="2:21" ht="6.75" customHeight="1" x14ac:dyDescent="0.25"/>
    <row r="36" spans="2:21" ht="13" customHeight="1" x14ac:dyDescent="0.25">
      <c r="B36" s="128" t="s">
        <v>73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94"/>
    </row>
    <row r="37" spans="2:21" ht="6.75" customHeight="1" thickBot="1" x14ac:dyDescent="0.3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</sheetData>
  <mergeCells count="9">
    <mergeCell ref="F8:H8"/>
    <mergeCell ref="J8:L8"/>
    <mergeCell ref="N8:O8"/>
    <mergeCell ref="B36:R36"/>
    <mergeCell ref="B1:D1"/>
    <mergeCell ref="B2:D2"/>
    <mergeCell ref="D5:R5"/>
    <mergeCell ref="D6:R6"/>
    <mergeCell ref="H7:O7"/>
  </mergeCells>
  <pageMargins left="0" right="0.59055118110236227" top="0" bottom="0.59055118110236227" header="0" footer="0.39370078740157483"/>
  <pageSetup paperSize="9" scale="6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U37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2" width="9.26953125" style="11" customWidth="1"/>
    <col min="13" max="13" width="1.453125" style="11" customWidth="1"/>
    <col min="14" max="15" width="12.1796875" style="11" customWidth="1"/>
    <col min="16" max="16" width="1.453125" style="11" customWidth="1"/>
    <col min="17" max="18" width="12.1796875" style="11" customWidth="1"/>
    <col min="19" max="19" width="10.81640625" style="11" customWidth="1"/>
    <col min="20" max="20" width="18.26953125" style="11" customWidth="1"/>
    <col min="21" max="16384" width="10.81640625" style="11"/>
  </cols>
  <sheetData>
    <row r="1" spans="1:21" ht="33" customHeight="1" x14ac:dyDescent="0.25">
      <c r="A1" s="20"/>
      <c r="B1" s="124" t="s">
        <v>54</v>
      </c>
      <c r="C1" s="124"/>
      <c r="D1" s="124"/>
    </row>
    <row r="2" spans="1:21" ht="17.149999999999999" customHeight="1" x14ac:dyDescent="0.3">
      <c r="A2" s="20"/>
      <c r="B2" s="125" t="s">
        <v>55</v>
      </c>
      <c r="C2" s="126"/>
      <c r="D2" s="126"/>
    </row>
    <row r="3" spans="1:21" ht="6.75" customHeight="1" x14ac:dyDescent="0.25">
      <c r="A3" s="21"/>
      <c r="B3" s="20"/>
      <c r="C3" s="20"/>
      <c r="D3" s="20"/>
    </row>
    <row r="5" spans="1:21" s="3" customFormat="1" ht="17.149999999999999" customHeight="1" x14ac:dyDescent="0.45">
      <c r="B5" s="1" t="s">
        <v>76</v>
      </c>
      <c r="C5" s="2"/>
      <c r="D5" s="129" t="s">
        <v>53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21" s="5" customFormat="1" ht="2.5" customHeight="1" x14ac:dyDescent="0.25">
      <c r="A6" s="18"/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1" s="5" customFormat="1" ht="6.75" customHeight="1" x14ac:dyDescent="0.25">
      <c r="A7" s="18"/>
      <c r="H7" s="130"/>
      <c r="I7" s="130"/>
      <c r="J7" s="130"/>
      <c r="K7" s="130"/>
      <c r="L7" s="130"/>
      <c r="M7" s="130"/>
      <c r="N7" s="130"/>
      <c r="O7" s="130"/>
      <c r="S7" s="6"/>
    </row>
    <row r="8" spans="1:21" s="5" customFormat="1" ht="16.75" customHeight="1" x14ac:dyDescent="0.25">
      <c r="A8" s="18"/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/>
      <c r="Q8" s="70" t="s">
        <v>67</v>
      </c>
      <c r="R8" s="70" t="s">
        <v>31</v>
      </c>
    </row>
    <row r="9" spans="1:21" s="5" customFormat="1" ht="16.75" customHeight="1" x14ac:dyDescent="0.25">
      <c r="A9" s="18"/>
      <c r="B9" s="88" t="s">
        <v>70</v>
      </c>
      <c r="C9" s="4"/>
      <c r="D9" s="53" t="s">
        <v>30</v>
      </c>
      <c r="E9" s="53"/>
      <c r="F9" s="53" t="s">
        <v>0</v>
      </c>
      <c r="G9" s="53" t="s">
        <v>26</v>
      </c>
      <c r="H9" s="53" t="s">
        <v>28</v>
      </c>
      <c r="I9" s="53"/>
      <c r="J9" s="53" t="s">
        <v>26</v>
      </c>
      <c r="K9" s="53" t="s">
        <v>1</v>
      </c>
      <c r="L9" s="53" t="s">
        <v>28</v>
      </c>
      <c r="M9" s="53"/>
      <c r="N9" s="53" t="s">
        <v>32</v>
      </c>
      <c r="O9" s="53" t="s">
        <v>33</v>
      </c>
      <c r="P9" s="53"/>
      <c r="Q9" s="53" t="s">
        <v>32</v>
      </c>
      <c r="R9" s="53" t="s">
        <v>68</v>
      </c>
    </row>
    <row r="10" spans="1:21" s="9" customFormat="1" ht="6.75" customHeight="1" x14ac:dyDescent="0.25">
      <c r="A10" s="19"/>
      <c r="B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1" ht="16.75" customHeight="1" x14ac:dyDescent="0.25">
      <c r="B11" s="87" t="s">
        <v>2</v>
      </c>
      <c r="C11" s="56"/>
      <c r="D11" s="68">
        <v>95423</v>
      </c>
      <c r="E11" s="57"/>
      <c r="F11" s="57">
        <v>158</v>
      </c>
      <c r="G11" s="57">
        <v>109</v>
      </c>
      <c r="H11" s="57">
        <v>267</v>
      </c>
      <c r="I11" s="57"/>
      <c r="J11" s="57">
        <v>86</v>
      </c>
      <c r="K11" s="57">
        <v>33</v>
      </c>
      <c r="L11" s="57">
        <v>119</v>
      </c>
      <c r="M11" s="57"/>
      <c r="N11" s="57">
        <v>148</v>
      </c>
      <c r="O11" s="58">
        <f>SUM(N11*100/D11)</f>
        <v>0.15509887553315238</v>
      </c>
      <c r="P11" s="58"/>
      <c r="Q11" s="57">
        <f>SUM(R11-D11-N11)</f>
        <v>154</v>
      </c>
      <c r="R11" s="68">
        <v>95725</v>
      </c>
      <c r="T11" s="16"/>
      <c r="U11" s="17"/>
    </row>
    <row r="12" spans="1:21" ht="16.75" customHeight="1" x14ac:dyDescent="0.25">
      <c r="B12" s="89" t="s">
        <v>3</v>
      </c>
      <c r="C12" s="56"/>
      <c r="D12" s="68">
        <v>1362</v>
      </c>
      <c r="E12" s="57"/>
      <c r="F12" s="57">
        <v>0</v>
      </c>
      <c r="G12" s="57">
        <v>3</v>
      </c>
      <c r="H12" s="57">
        <v>3</v>
      </c>
      <c r="I12" s="57"/>
      <c r="J12" s="57">
        <v>1</v>
      </c>
      <c r="K12" s="57">
        <v>0</v>
      </c>
      <c r="L12" s="57">
        <v>1</v>
      </c>
      <c r="M12" s="57"/>
      <c r="N12" s="68">
        <v>2</v>
      </c>
      <c r="O12" s="58">
        <f t="shared" ref="O12:O32" si="0">SUM(N12*100/D12)</f>
        <v>0.14684287812041116</v>
      </c>
      <c r="P12" s="58"/>
      <c r="Q12" s="57">
        <f t="shared" ref="Q12:Q30" si="1">SUM(R12-D12-N12)</f>
        <v>-22</v>
      </c>
      <c r="R12" s="68">
        <v>1342</v>
      </c>
      <c r="T12" s="16"/>
      <c r="U12" s="17"/>
    </row>
    <row r="13" spans="1:21" ht="16.75" customHeight="1" x14ac:dyDescent="0.25">
      <c r="B13" s="89" t="s">
        <v>4</v>
      </c>
      <c r="C13" s="56"/>
      <c r="D13" s="68">
        <v>3161</v>
      </c>
      <c r="E13" s="57"/>
      <c r="F13" s="57">
        <v>4</v>
      </c>
      <c r="G13" s="57">
        <v>2</v>
      </c>
      <c r="H13" s="57">
        <v>6</v>
      </c>
      <c r="I13" s="57"/>
      <c r="J13" s="57">
        <v>1</v>
      </c>
      <c r="K13" s="57">
        <v>3</v>
      </c>
      <c r="L13" s="57">
        <v>4</v>
      </c>
      <c r="M13" s="57"/>
      <c r="N13" s="68">
        <v>2</v>
      </c>
      <c r="O13" s="58">
        <f t="shared" si="0"/>
        <v>6.3271116735210381E-2</v>
      </c>
      <c r="P13" s="58"/>
      <c r="Q13" s="57">
        <f t="shared" si="1"/>
        <v>10</v>
      </c>
      <c r="R13" s="68">
        <v>3173</v>
      </c>
      <c r="T13" s="16"/>
      <c r="U13" s="17"/>
    </row>
    <row r="14" spans="1:21" ht="16.75" customHeight="1" x14ac:dyDescent="0.25">
      <c r="B14" s="89" t="s">
        <v>5</v>
      </c>
      <c r="C14" s="56"/>
      <c r="D14" s="68">
        <v>5964</v>
      </c>
      <c r="E14" s="57"/>
      <c r="F14" s="57">
        <v>5</v>
      </c>
      <c r="G14" s="57">
        <v>8</v>
      </c>
      <c r="H14" s="57">
        <v>13</v>
      </c>
      <c r="I14" s="57"/>
      <c r="J14" s="57">
        <v>6</v>
      </c>
      <c r="K14" s="57">
        <v>0</v>
      </c>
      <c r="L14" s="57">
        <v>6</v>
      </c>
      <c r="M14" s="57"/>
      <c r="N14" s="68">
        <v>7</v>
      </c>
      <c r="O14" s="58">
        <f t="shared" si="0"/>
        <v>0.11737089201877934</v>
      </c>
      <c r="P14" s="58"/>
      <c r="Q14" s="57">
        <f t="shared" si="1"/>
        <v>105</v>
      </c>
      <c r="R14" s="68">
        <v>6076</v>
      </c>
      <c r="T14" s="16"/>
      <c r="U14" s="17"/>
    </row>
    <row r="15" spans="1:21" ht="16.75" customHeight="1" x14ac:dyDescent="0.25">
      <c r="B15" s="89" t="s">
        <v>6</v>
      </c>
      <c r="C15" s="56"/>
      <c r="D15" s="68">
        <v>5182</v>
      </c>
      <c r="E15" s="57"/>
      <c r="F15" s="57">
        <v>0</v>
      </c>
      <c r="G15" s="57">
        <v>20</v>
      </c>
      <c r="H15" s="57">
        <v>20</v>
      </c>
      <c r="I15" s="57"/>
      <c r="J15" s="57">
        <v>27</v>
      </c>
      <c r="K15" s="57">
        <v>4</v>
      </c>
      <c r="L15" s="57">
        <v>31</v>
      </c>
      <c r="M15" s="57"/>
      <c r="N15" s="68">
        <v>-11</v>
      </c>
      <c r="O15" s="58">
        <f t="shared" si="0"/>
        <v>-0.21227325357005017</v>
      </c>
      <c r="P15" s="58"/>
      <c r="Q15" s="57">
        <f t="shared" si="1"/>
        <v>-20</v>
      </c>
      <c r="R15" s="68">
        <v>5151</v>
      </c>
      <c r="T15" s="16"/>
      <c r="U15" s="17"/>
    </row>
    <row r="16" spans="1:21" ht="16.75" customHeight="1" x14ac:dyDescent="0.25">
      <c r="B16" s="89" t="s">
        <v>7</v>
      </c>
      <c r="C16" s="56"/>
      <c r="D16" s="68">
        <v>5829</v>
      </c>
      <c r="E16" s="57"/>
      <c r="F16" s="57">
        <v>98</v>
      </c>
      <c r="G16" s="57">
        <v>2</v>
      </c>
      <c r="H16" s="57">
        <v>100</v>
      </c>
      <c r="I16" s="57"/>
      <c r="J16" s="57">
        <v>0</v>
      </c>
      <c r="K16" s="57">
        <v>0</v>
      </c>
      <c r="L16" s="57">
        <v>0</v>
      </c>
      <c r="M16" s="57"/>
      <c r="N16" s="68">
        <v>100</v>
      </c>
      <c r="O16" s="58">
        <f t="shared" si="0"/>
        <v>1.7155601303825698</v>
      </c>
      <c r="P16" s="58"/>
      <c r="Q16" s="57">
        <f t="shared" si="1"/>
        <v>221</v>
      </c>
      <c r="R16" s="68">
        <v>6150</v>
      </c>
      <c r="T16" s="16"/>
      <c r="U16" s="17"/>
    </row>
    <row r="17" spans="2:21" ht="16.75" customHeight="1" x14ac:dyDescent="0.25">
      <c r="B17" s="89" t="s">
        <v>8</v>
      </c>
      <c r="C17" s="56"/>
      <c r="D17" s="68">
        <v>10830</v>
      </c>
      <c r="E17" s="57"/>
      <c r="F17" s="57">
        <v>0</v>
      </c>
      <c r="G17" s="57">
        <v>7</v>
      </c>
      <c r="H17" s="57">
        <v>7</v>
      </c>
      <c r="I17" s="57"/>
      <c r="J17" s="57">
        <v>0</v>
      </c>
      <c r="K17" s="57">
        <v>15</v>
      </c>
      <c r="L17" s="57">
        <v>15</v>
      </c>
      <c r="M17" s="57"/>
      <c r="N17" s="68">
        <v>-8</v>
      </c>
      <c r="O17" s="58">
        <f t="shared" si="0"/>
        <v>-7.3868882733148664E-2</v>
      </c>
      <c r="P17" s="58"/>
      <c r="Q17" s="57">
        <f t="shared" si="1"/>
        <v>237</v>
      </c>
      <c r="R17" s="68">
        <v>11059</v>
      </c>
      <c r="T17" s="16"/>
      <c r="U17" s="17"/>
    </row>
    <row r="18" spans="2:21" ht="16.75" customHeight="1" x14ac:dyDescent="0.25">
      <c r="B18" s="89" t="s">
        <v>9</v>
      </c>
      <c r="C18" s="56"/>
      <c r="D18" s="68">
        <v>4436</v>
      </c>
      <c r="E18" s="57"/>
      <c r="F18" s="57">
        <v>6</v>
      </c>
      <c r="G18" s="57">
        <v>0</v>
      </c>
      <c r="H18" s="57">
        <v>6</v>
      </c>
      <c r="I18" s="57"/>
      <c r="J18" s="57">
        <v>0</v>
      </c>
      <c r="K18" s="57">
        <v>1</v>
      </c>
      <c r="L18" s="57">
        <v>1</v>
      </c>
      <c r="M18" s="57"/>
      <c r="N18" s="68">
        <v>5</v>
      </c>
      <c r="O18" s="58">
        <f t="shared" si="0"/>
        <v>0.1127141568981064</v>
      </c>
      <c r="P18" s="58"/>
      <c r="Q18" s="57">
        <f t="shared" si="1"/>
        <v>-97</v>
      </c>
      <c r="R18" s="68">
        <v>4344</v>
      </c>
      <c r="T18" s="16"/>
      <c r="U18" s="17"/>
    </row>
    <row r="19" spans="2:21" ht="16.75" customHeight="1" x14ac:dyDescent="0.25">
      <c r="B19" s="89" t="s">
        <v>10</v>
      </c>
      <c r="C19" s="56"/>
      <c r="D19" s="68">
        <v>7169</v>
      </c>
      <c r="E19" s="57"/>
      <c r="F19" s="57">
        <v>1</v>
      </c>
      <c r="G19" s="57">
        <v>4</v>
      </c>
      <c r="H19" s="57">
        <v>5</v>
      </c>
      <c r="I19" s="57"/>
      <c r="J19" s="57">
        <v>3</v>
      </c>
      <c r="K19" s="57">
        <v>0</v>
      </c>
      <c r="L19" s="57">
        <v>3</v>
      </c>
      <c r="M19" s="57"/>
      <c r="N19" s="68">
        <v>2</v>
      </c>
      <c r="O19" s="58">
        <f t="shared" si="0"/>
        <v>2.7897893709024967E-2</v>
      </c>
      <c r="P19" s="58"/>
      <c r="Q19" s="57">
        <f t="shared" si="1"/>
        <v>-31</v>
      </c>
      <c r="R19" s="68">
        <v>7140</v>
      </c>
      <c r="T19" s="16"/>
      <c r="U19" s="17"/>
    </row>
    <row r="20" spans="2:21" ht="16.75" customHeight="1" x14ac:dyDescent="0.25">
      <c r="B20" s="89" t="s">
        <v>11</v>
      </c>
      <c r="C20" s="56"/>
      <c r="D20" s="68">
        <v>4113</v>
      </c>
      <c r="E20" s="57"/>
      <c r="F20" s="57">
        <v>0</v>
      </c>
      <c r="G20" s="57">
        <v>1</v>
      </c>
      <c r="H20" s="57">
        <v>1</v>
      </c>
      <c r="I20" s="57"/>
      <c r="J20" s="57">
        <v>3</v>
      </c>
      <c r="K20" s="57">
        <v>0</v>
      </c>
      <c r="L20" s="57">
        <v>3</v>
      </c>
      <c r="M20" s="57"/>
      <c r="N20" s="68">
        <v>-2</v>
      </c>
      <c r="O20" s="58">
        <f t="shared" si="0"/>
        <v>-4.8626306831996112E-2</v>
      </c>
      <c r="P20" s="58"/>
      <c r="Q20" s="57">
        <f t="shared" si="1"/>
        <v>-47</v>
      </c>
      <c r="R20" s="68">
        <v>4064</v>
      </c>
      <c r="T20" s="16"/>
      <c r="U20" s="17"/>
    </row>
    <row r="21" spans="2:21" ht="16.75" customHeight="1" x14ac:dyDescent="0.25">
      <c r="B21" s="89" t="s">
        <v>12</v>
      </c>
      <c r="C21" s="56"/>
      <c r="D21" s="68">
        <v>9456</v>
      </c>
      <c r="E21" s="57"/>
      <c r="F21" s="57">
        <v>21</v>
      </c>
      <c r="G21" s="57">
        <v>5</v>
      </c>
      <c r="H21" s="57">
        <v>26</v>
      </c>
      <c r="I21" s="57"/>
      <c r="J21" s="57">
        <v>5</v>
      </c>
      <c r="K21" s="57">
        <v>8</v>
      </c>
      <c r="L21" s="57">
        <v>13</v>
      </c>
      <c r="M21" s="57"/>
      <c r="N21" s="68">
        <v>13</v>
      </c>
      <c r="O21" s="58">
        <f t="shared" si="0"/>
        <v>0.1374788494077834</v>
      </c>
      <c r="P21" s="58"/>
      <c r="Q21" s="57">
        <f t="shared" si="1"/>
        <v>-14</v>
      </c>
      <c r="R21" s="68">
        <v>9455</v>
      </c>
      <c r="T21" s="16"/>
      <c r="U21" s="17"/>
    </row>
    <row r="22" spans="2:21" ht="16.75" customHeight="1" x14ac:dyDescent="0.25">
      <c r="B22" s="89" t="s">
        <v>13</v>
      </c>
      <c r="C22" s="56"/>
      <c r="D22" s="68">
        <v>9992</v>
      </c>
      <c r="E22" s="57"/>
      <c r="F22" s="57">
        <v>0</v>
      </c>
      <c r="G22" s="57">
        <v>32</v>
      </c>
      <c r="H22" s="57">
        <v>32</v>
      </c>
      <c r="I22" s="57"/>
      <c r="J22" s="57">
        <v>5</v>
      </c>
      <c r="K22" s="57">
        <v>0</v>
      </c>
      <c r="L22" s="57">
        <v>5</v>
      </c>
      <c r="M22" s="57"/>
      <c r="N22" s="68">
        <v>27</v>
      </c>
      <c r="O22" s="58">
        <f t="shared" si="0"/>
        <v>0.27021617293835071</v>
      </c>
      <c r="P22" s="58"/>
      <c r="Q22" s="57">
        <f t="shared" si="1"/>
        <v>-63</v>
      </c>
      <c r="R22" s="68">
        <v>9956</v>
      </c>
      <c r="T22" s="16"/>
      <c r="U22" s="17"/>
    </row>
    <row r="23" spans="2:21" ht="16.75" customHeight="1" x14ac:dyDescent="0.25">
      <c r="B23" s="89" t="s">
        <v>14</v>
      </c>
      <c r="C23" s="56"/>
      <c r="D23" s="69">
        <v>1517</v>
      </c>
      <c r="E23" s="57"/>
      <c r="F23" s="57">
        <v>0</v>
      </c>
      <c r="G23" s="57">
        <v>11</v>
      </c>
      <c r="H23" s="57">
        <v>11</v>
      </c>
      <c r="I23" s="57"/>
      <c r="J23" s="57">
        <v>13</v>
      </c>
      <c r="K23" s="57">
        <v>0</v>
      </c>
      <c r="L23" s="57">
        <v>13</v>
      </c>
      <c r="M23" s="57"/>
      <c r="N23" s="69">
        <v>-2</v>
      </c>
      <c r="O23" s="58">
        <f t="shared" si="0"/>
        <v>-0.13183915622940012</v>
      </c>
      <c r="P23" s="58"/>
      <c r="Q23" s="57">
        <f t="shared" si="1"/>
        <v>-66</v>
      </c>
      <c r="R23" s="69">
        <v>1449</v>
      </c>
      <c r="S23" s="15"/>
      <c r="T23" s="16"/>
      <c r="U23" s="17"/>
    </row>
    <row r="24" spans="2:21" ht="16.75" customHeight="1" x14ac:dyDescent="0.25">
      <c r="B24" s="89" t="s">
        <v>15</v>
      </c>
      <c r="C24" s="56"/>
      <c r="D24" s="68">
        <v>2244</v>
      </c>
      <c r="E24" s="57"/>
      <c r="F24" s="57">
        <v>0</v>
      </c>
      <c r="G24" s="57">
        <v>9</v>
      </c>
      <c r="H24" s="57">
        <v>9</v>
      </c>
      <c r="I24" s="57"/>
      <c r="J24" s="57">
        <v>17</v>
      </c>
      <c r="K24" s="57">
        <v>0</v>
      </c>
      <c r="L24" s="57">
        <v>17</v>
      </c>
      <c r="M24" s="57"/>
      <c r="N24" s="68">
        <v>-8</v>
      </c>
      <c r="O24" s="58">
        <f t="shared" si="0"/>
        <v>-0.35650623885918004</v>
      </c>
      <c r="P24" s="58"/>
      <c r="Q24" s="57">
        <f t="shared" si="1"/>
        <v>13</v>
      </c>
      <c r="R24" s="68">
        <v>2249</v>
      </c>
      <c r="T24" s="16"/>
      <c r="U24" s="17"/>
    </row>
    <row r="25" spans="2:21" ht="16.75" customHeight="1" x14ac:dyDescent="0.25">
      <c r="B25" s="89" t="s">
        <v>16</v>
      </c>
      <c r="C25" s="56"/>
      <c r="D25" s="68">
        <v>3113</v>
      </c>
      <c r="E25" s="57"/>
      <c r="F25" s="57">
        <v>0</v>
      </c>
      <c r="G25" s="57">
        <v>1</v>
      </c>
      <c r="H25" s="57">
        <v>1</v>
      </c>
      <c r="I25" s="57"/>
      <c r="J25" s="57">
        <v>4</v>
      </c>
      <c r="K25" s="57">
        <v>0</v>
      </c>
      <c r="L25" s="57">
        <v>4</v>
      </c>
      <c r="M25" s="57"/>
      <c r="N25" s="68">
        <v>-3</v>
      </c>
      <c r="O25" s="58">
        <f t="shared" si="0"/>
        <v>-9.6370061034371984E-2</v>
      </c>
      <c r="P25" s="58"/>
      <c r="Q25" s="57">
        <f t="shared" si="1"/>
        <v>27</v>
      </c>
      <c r="R25" s="68">
        <v>3137</v>
      </c>
      <c r="T25" s="16"/>
      <c r="U25" s="17"/>
    </row>
    <row r="26" spans="2:21" ht="16.75" customHeight="1" x14ac:dyDescent="0.25">
      <c r="B26" s="89" t="s">
        <v>17</v>
      </c>
      <c r="C26" s="56"/>
      <c r="D26" s="68">
        <v>4487</v>
      </c>
      <c r="E26" s="57"/>
      <c r="F26" s="57">
        <v>8</v>
      </c>
      <c r="G26" s="57">
        <v>0</v>
      </c>
      <c r="H26" s="57">
        <v>8</v>
      </c>
      <c r="I26" s="57"/>
      <c r="J26" s="57">
        <v>0</v>
      </c>
      <c r="K26" s="57">
        <v>0</v>
      </c>
      <c r="L26" s="57">
        <v>0</v>
      </c>
      <c r="M26" s="57"/>
      <c r="N26" s="57">
        <v>8</v>
      </c>
      <c r="O26" s="58">
        <f t="shared" si="0"/>
        <v>0.17829284599955428</v>
      </c>
      <c r="P26" s="58"/>
      <c r="Q26" s="57">
        <f t="shared" si="1"/>
        <v>-42</v>
      </c>
      <c r="R26" s="68">
        <v>4453</v>
      </c>
      <c r="T26" s="16"/>
      <c r="U26" s="17"/>
    </row>
    <row r="27" spans="2:21" ht="16.75" customHeight="1" x14ac:dyDescent="0.25">
      <c r="B27" s="89" t="s">
        <v>18</v>
      </c>
      <c r="C27" s="56"/>
      <c r="D27" s="68">
        <v>2737</v>
      </c>
      <c r="E27" s="57"/>
      <c r="F27" s="57">
        <v>15</v>
      </c>
      <c r="G27" s="57">
        <v>1</v>
      </c>
      <c r="H27" s="57">
        <v>16</v>
      </c>
      <c r="I27" s="57"/>
      <c r="J27" s="57">
        <v>0</v>
      </c>
      <c r="K27" s="57">
        <v>0</v>
      </c>
      <c r="L27" s="57">
        <v>0</v>
      </c>
      <c r="M27" s="57"/>
      <c r="N27" s="68">
        <v>16</v>
      </c>
      <c r="O27" s="58">
        <f t="shared" si="0"/>
        <v>0.58458165875045676</v>
      </c>
      <c r="P27" s="58"/>
      <c r="Q27" s="57">
        <f t="shared" si="1"/>
        <v>38</v>
      </c>
      <c r="R27" s="68">
        <v>2791</v>
      </c>
      <c r="T27" s="16"/>
      <c r="U27" s="17"/>
    </row>
    <row r="28" spans="2:21" ht="16.75" customHeight="1" x14ac:dyDescent="0.25">
      <c r="B28" s="89" t="s">
        <v>19</v>
      </c>
      <c r="C28" s="56"/>
      <c r="D28" s="68">
        <v>8675</v>
      </c>
      <c r="E28" s="57"/>
      <c r="F28" s="57">
        <v>0</v>
      </c>
      <c r="G28" s="57">
        <v>1</v>
      </c>
      <c r="H28" s="57">
        <v>1</v>
      </c>
      <c r="I28" s="57"/>
      <c r="J28" s="57">
        <v>1</v>
      </c>
      <c r="K28" s="57">
        <v>2</v>
      </c>
      <c r="L28" s="57">
        <v>3</v>
      </c>
      <c r="M28" s="57"/>
      <c r="N28" s="68">
        <v>-2</v>
      </c>
      <c r="O28" s="58">
        <f t="shared" si="0"/>
        <v>-2.3054755043227664E-2</v>
      </c>
      <c r="P28" s="58"/>
      <c r="Q28" s="57">
        <f t="shared" si="1"/>
        <v>-11</v>
      </c>
      <c r="R28" s="68">
        <v>8662</v>
      </c>
      <c r="T28" s="16"/>
      <c r="U28" s="17"/>
    </row>
    <row r="29" spans="2:21" ht="16.75" customHeight="1" x14ac:dyDescent="0.25">
      <c r="B29" s="89" t="s">
        <v>20</v>
      </c>
      <c r="C29" s="56"/>
      <c r="D29" s="68">
        <v>3753</v>
      </c>
      <c r="E29" s="57"/>
      <c r="F29" s="57">
        <v>0</v>
      </c>
      <c r="G29" s="57">
        <v>2</v>
      </c>
      <c r="H29" s="57">
        <v>2</v>
      </c>
      <c r="I29" s="57"/>
      <c r="J29" s="57">
        <v>0</v>
      </c>
      <c r="K29" s="57">
        <v>0</v>
      </c>
      <c r="L29" s="57">
        <v>0</v>
      </c>
      <c r="M29" s="57"/>
      <c r="N29" s="68">
        <v>2</v>
      </c>
      <c r="O29" s="58">
        <f t="shared" si="0"/>
        <v>5.3290700772715159E-2</v>
      </c>
      <c r="P29" s="58"/>
      <c r="Q29" s="57">
        <f t="shared" si="1"/>
        <v>-26</v>
      </c>
      <c r="R29" s="68">
        <v>3729</v>
      </c>
      <c r="T29" s="16"/>
      <c r="U29" s="17"/>
    </row>
    <row r="30" spans="2:21" ht="22.5" customHeight="1" x14ac:dyDescent="0.25">
      <c r="B30" s="90" t="s">
        <v>21</v>
      </c>
      <c r="C30" s="70"/>
      <c r="D30" s="74">
        <v>1403</v>
      </c>
      <c r="E30" s="57"/>
      <c r="F30" s="57">
        <v>0</v>
      </c>
      <c r="G30" s="57">
        <v>0</v>
      </c>
      <c r="H30" s="57">
        <v>0</v>
      </c>
      <c r="I30" s="57"/>
      <c r="J30" s="57">
        <v>0</v>
      </c>
      <c r="K30" s="57">
        <v>0</v>
      </c>
      <c r="L30" s="57">
        <v>0</v>
      </c>
      <c r="M30" s="57"/>
      <c r="N30" s="57">
        <v>0</v>
      </c>
      <c r="O30" s="58">
        <f>SUM(N30*100/D30)</f>
        <v>0</v>
      </c>
      <c r="P30" s="58"/>
      <c r="Q30" s="57">
        <f t="shared" si="1"/>
        <v>-58</v>
      </c>
      <c r="R30" s="74">
        <v>1345</v>
      </c>
      <c r="T30" s="16"/>
      <c r="U30" s="17"/>
    </row>
    <row r="31" spans="2:21" ht="16.75" customHeight="1" x14ac:dyDescent="0.25">
      <c r="B31" s="91" t="s">
        <v>22</v>
      </c>
      <c r="C31" s="70"/>
      <c r="D31" s="57">
        <v>10430</v>
      </c>
      <c r="E31" s="57"/>
      <c r="F31" s="57">
        <v>19</v>
      </c>
      <c r="G31" s="57">
        <v>26</v>
      </c>
      <c r="H31" s="57">
        <v>45</v>
      </c>
      <c r="I31" s="57"/>
      <c r="J31" s="57">
        <v>14</v>
      </c>
      <c r="K31" s="57">
        <v>8</v>
      </c>
      <c r="L31" s="57">
        <v>22</v>
      </c>
      <c r="M31" s="57"/>
      <c r="N31" s="57">
        <v>23</v>
      </c>
      <c r="O31" s="58">
        <f t="shared" si="0"/>
        <v>0.22051773729626079</v>
      </c>
      <c r="P31" s="58"/>
      <c r="Q31" s="57">
        <f>SUM(R31-D31-N31)</f>
        <v>29</v>
      </c>
      <c r="R31" s="57">
        <v>10482</v>
      </c>
      <c r="T31" s="16"/>
      <c r="U31" s="17"/>
    </row>
    <row r="32" spans="2:21" ht="16.75" customHeight="1" x14ac:dyDescent="0.25">
      <c r="B32" s="90" t="s">
        <v>23</v>
      </c>
      <c r="C32" s="70"/>
      <c r="D32" s="57">
        <v>9956</v>
      </c>
      <c r="E32" s="57"/>
      <c r="F32" s="57">
        <v>18</v>
      </c>
      <c r="G32" s="57">
        <v>26</v>
      </c>
      <c r="H32" s="57">
        <v>44</v>
      </c>
      <c r="I32" s="57"/>
      <c r="J32" s="57">
        <v>14</v>
      </c>
      <c r="K32" s="57">
        <v>7</v>
      </c>
      <c r="L32" s="57">
        <v>21</v>
      </c>
      <c r="M32" s="57"/>
      <c r="N32" s="57">
        <v>23</v>
      </c>
      <c r="O32" s="58">
        <f t="shared" si="0"/>
        <v>0.23101647247890719</v>
      </c>
      <c r="P32" s="58"/>
      <c r="Q32" s="57">
        <f>SUM(R32-D32-N32)</f>
        <v>24</v>
      </c>
      <c r="R32" s="57">
        <v>10003</v>
      </c>
      <c r="T32" s="16"/>
      <c r="U32" s="17"/>
    </row>
    <row r="33" spans="2:21" ht="22.5" customHeight="1" x14ac:dyDescent="0.25">
      <c r="B33" s="90" t="s">
        <v>24</v>
      </c>
      <c r="C33" s="72"/>
      <c r="D33" s="73">
        <v>474</v>
      </c>
      <c r="E33" s="73"/>
      <c r="F33" s="73">
        <v>1</v>
      </c>
      <c r="G33" s="73">
        <v>0</v>
      </c>
      <c r="H33" s="73">
        <v>1</v>
      </c>
      <c r="I33" s="73"/>
      <c r="J33" s="73">
        <v>0</v>
      </c>
      <c r="K33" s="57">
        <v>1</v>
      </c>
      <c r="L33" s="73">
        <v>1</v>
      </c>
      <c r="M33" s="73"/>
      <c r="N33" s="73">
        <v>0</v>
      </c>
      <c r="O33" s="58">
        <f>SUM(N33*100/D33)</f>
        <v>0</v>
      </c>
      <c r="P33" s="58"/>
      <c r="Q33" s="57">
        <f>SUM(R33-D33-N33)</f>
        <v>5</v>
      </c>
      <c r="R33" s="57">
        <v>479</v>
      </c>
      <c r="T33" s="16"/>
      <c r="U33" s="17"/>
    </row>
    <row r="34" spans="2:21" ht="22.5" customHeight="1" x14ac:dyDescent="0.25">
      <c r="B34" s="92" t="s">
        <v>25</v>
      </c>
      <c r="C34" s="60"/>
      <c r="D34" s="61">
        <v>105853</v>
      </c>
      <c r="E34" s="61"/>
      <c r="F34" s="61">
        <v>177</v>
      </c>
      <c r="G34" s="61">
        <v>135</v>
      </c>
      <c r="H34" s="61">
        <v>312</v>
      </c>
      <c r="I34" s="61"/>
      <c r="J34" s="61">
        <v>100</v>
      </c>
      <c r="K34" s="61">
        <v>41</v>
      </c>
      <c r="L34" s="61">
        <v>141</v>
      </c>
      <c r="M34" s="61"/>
      <c r="N34" s="61">
        <v>171</v>
      </c>
      <c r="O34" s="62">
        <v>0.2</v>
      </c>
      <c r="P34" s="62"/>
      <c r="Q34" s="61">
        <f>SUM(R34-D34-N34)</f>
        <v>183</v>
      </c>
      <c r="R34" s="61">
        <v>106207</v>
      </c>
      <c r="T34" s="12"/>
      <c r="U34" s="17"/>
    </row>
    <row r="35" spans="2:21" ht="6.75" customHeight="1" x14ac:dyDescent="0.25"/>
    <row r="36" spans="2:21" ht="25.5" customHeight="1" x14ac:dyDescent="0.25">
      <c r="B36" s="128" t="s">
        <v>81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94"/>
    </row>
    <row r="37" spans="2:21" ht="6.75" customHeight="1" thickBot="1" x14ac:dyDescent="0.3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</sheetData>
  <mergeCells count="9">
    <mergeCell ref="F8:H8"/>
    <mergeCell ref="J8:L8"/>
    <mergeCell ref="N8:O8"/>
    <mergeCell ref="B36:R36"/>
    <mergeCell ref="B1:D1"/>
    <mergeCell ref="B2:D2"/>
    <mergeCell ref="D5:R5"/>
    <mergeCell ref="H7:O7"/>
    <mergeCell ref="D6:R6"/>
  </mergeCells>
  <phoneticPr fontId="10" type="noConversion"/>
  <pageMargins left="0" right="0.59055118110236227" top="0" bottom="0.59055118110236227" header="0" footer="0.39370078740157483"/>
  <pageSetup paperSize="9" scale="5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R3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6" width="12.1796875" style="11" customWidth="1"/>
    <col min="17" max="17" width="10.81640625" style="11" customWidth="1"/>
    <col min="18" max="18" width="18.26953125" style="11" customWidth="1"/>
    <col min="19" max="16384" width="10.81640625" style="11"/>
  </cols>
  <sheetData>
    <row r="1" spans="1:18" ht="33" customHeight="1" x14ac:dyDescent="0.25">
      <c r="A1" s="20"/>
      <c r="B1" s="124" t="s">
        <v>54</v>
      </c>
      <c r="C1" s="124"/>
      <c r="D1" s="124"/>
    </row>
    <row r="2" spans="1:18" ht="17.149999999999999" customHeight="1" x14ac:dyDescent="0.3">
      <c r="A2" s="20"/>
      <c r="B2" s="125" t="s">
        <v>55</v>
      </c>
      <c r="C2" s="126"/>
      <c r="D2" s="126"/>
    </row>
    <row r="3" spans="1:18" ht="6.75" customHeight="1" x14ac:dyDescent="0.25">
      <c r="A3" s="21"/>
      <c r="B3" s="20"/>
      <c r="C3" s="20"/>
      <c r="D3" s="20"/>
    </row>
    <row r="5" spans="1:18" s="3" customFormat="1" ht="17.149999999999999" customHeight="1" x14ac:dyDescent="0.45">
      <c r="B5" s="1" t="s">
        <v>76</v>
      </c>
      <c r="C5" s="2"/>
      <c r="D5" s="129" t="s">
        <v>52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8" s="5" customFormat="1" ht="2.5" customHeight="1" x14ac:dyDescent="0.25">
      <c r="A6" s="18"/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8" s="5" customFormat="1" ht="6.75" customHeight="1" x14ac:dyDescent="0.25">
      <c r="A7" s="18"/>
      <c r="H7" s="130"/>
      <c r="I7" s="130"/>
      <c r="J7" s="130"/>
      <c r="K7" s="130"/>
      <c r="L7" s="130"/>
      <c r="M7" s="130"/>
      <c r="N7" s="130"/>
      <c r="O7" s="130"/>
      <c r="Q7" s="6"/>
    </row>
    <row r="8" spans="1:18" s="5" customFormat="1" ht="16.75" customHeight="1" x14ac:dyDescent="0.25">
      <c r="A8" s="18"/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 t="s">
        <v>31</v>
      </c>
      <c r="Q8" s="74"/>
      <c r="R8" s="68"/>
    </row>
    <row r="9" spans="1:18" s="5" customFormat="1" ht="18.75" customHeight="1" x14ac:dyDescent="0.25">
      <c r="A9" s="18"/>
      <c r="B9" s="88" t="s">
        <v>70</v>
      </c>
      <c r="C9" s="4"/>
      <c r="D9" s="53" t="s">
        <v>30</v>
      </c>
      <c r="E9" s="53"/>
      <c r="F9" s="53" t="s">
        <v>0</v>
      </c>
      <c r="G9" s="53" t="s">
        <v>26</v>
      </c>
      <c r="H9" s="53" t="s">
        <v>28</v>
      </c>
      <c r="I9" s="53"/>
      <c r="J9" s="53" t="s">
        <v>26</v>
      </c>
      <c r="K9" s="53" t="s">
        <v>1</v>
      </c>
      <c r="L9" s="53" t="s">
        <v>28</v>
      </c>
      <c r="M9" s="53"/>
      <c r="N9" s="53" t="s">
        <v>32</v>
      </c>
      <c r="O9" s="53" t="s">
        <v>33</v>
      </c>
      <c r="P9" s="53" t="s">
        <v>34</v>
      </c>
      <c r="Q9" s="64"/>
      <c r="R9" s="51"/>
    </row>
    <row r="10" spans="1:18" s="9" customFormat="1" ht="6.75" customHeight="1" x14ac:dyDescent="0.25">
      <c r="A10" s="19"/>
      <c r="B10" s="8"/>
      <c r="H10" s="7"/>
      <c r="I10" s="7"/>
      <c r="J10" s="7"/>
      <c r="K10" s="7"/>
      <c r="L10" s="7"/>
      <c r="M10" s="7"/>
      <c r="N10" s="7"/>
      <c r="O10" s="7"/>
      <c r="P10" s="7"/>
    </row>
    <row r="11" spans="1:18" ht="16.75" customHeight="1" x14ac:dyDescent="0.25">
      <c r="B11" s="87" t="s">
        <v>2</v>
      </c>
      <c r="C11" s="56"/>
      <c r="D11" s="57">
        <v>95198</v>
      </c>
      <c r="E11" s="57"/>
      <c r="F11" s="57">
        <v>219</v>
      </c>
      <c r="G11" s="57">
        <v>150</v>
      </c>
      <c r="H11" s="57">
        <v>369</v>
      </c>
      <c r="I11" s="57"/>
      <c r="J11" s="57">
        <v>124</v>
      </c>
      <c r="K11" s="57">
        <v>20</v>
      </c>
      <c r="L11" s="57">
        <v>144</v>
      </c>
      <c r="M11" s="57"/>
      <c r="N11" s="57">
        <v>225</v>
      </c>
      <c r="O11" s="58">
        <v>0.2</v>
      </c>
      <c r="P11" s="68">
        <v>95423</v>
      </c>
    </row>
    <row r="12" spans="1:18" ht="16.75" customHeight="1" x14ac:dyDescent="0.25">
      <c r="B12" s="89" t="s">
        <v>3</v>
      </c>
      <c r="C12" s="56"/>
      <c r="D12" s="57">
        <v>1350</v>
      </c>
      <c r="E12" s="57"/>
      <c r="F12" s="57">
        <v>0</v>
      </c>
      <c r="G12" s="57">
        <v>24</v>
      </c>
      <c r="H12" s="57">
        <v>24</v>
      </c>
      <c r="I12" s="57"/>
      <c r="J12" s="57">
        <v>11</v>
      </c>
      <c r="K12" s="57">
        <v>1</v>
      </c>
      <c r="L12" s="57">
        <v>12</v>
      </c>
      <c r="M12" s="57"/>
      <c r="N12" s="68">
        <v>12</v>
      </c>
      <c r="O12" s="58">
        <v>0.88888888888888884</v>
      </c>
      <c r="P12" s="68">
        <v>1362</v>
      </c>
    </row>
    <row r="13" spans="1:18" ht="16.75" customHeight="1" x14ac:dyDescent="0.25">
      <c r="B13" s="89" t="s">
        <v>4</v>
      </c>
      <c r="C13" s="56"/>
      <c r="D13" s="57">
        <v>3149</v>
      </c>
      <c r="E13" s="57"/>
      <c r="F13" s="57">
        <v>6</v>
      </c>
      <c r="G13" s="57">
        <v>25</v>
      </c>
      <c r="H13" s="57">
        <v>31</v>
      </c>
      <c r="I13" s="57"/>
      <c r="J13" s="57">
        <v>15</v>
      </c>
      <c r="K13" s="57">
        <v>4</v>
      </c>
      <c r="L13" s="57">
        <v>19</v>
      </c>
      <c r="M13" s="57"/>
      <c r="N13" s="68">
        <v>12</v>
      </c>
      <c r="O13" s="58">
        <v>0.38107335662114961</v>
      </c>
      <c r="P13" s="68">
        <v>3161</v>
      </c>
    </row>
    <row r="14" spans="1:18" ht="16.75" customHeight="1" x14ac:dyDescent="0.25">
      <c r="B14" s="89" t="s">
        <v>5</v>
      </c>
      <c r="C14" s="56"/>
      <c r="D14" s="57">
        <v>5917</v>
      </c>
      <c r="E14" s="57"/>
      <c r="F14" s="57">
        <v>53</v>
      </c>
      <c r="G14" s="57">
        <v>6</v>
      </c>
      <c r="H14" s="57">
        <v>59</v>
      </c>
      <c r="I14" s="57"/>
      <c r="J14" s="57">
        <v>12</v>
      </c>
      <c r="K14" s="57">
        <v>0</v>
      </c>
      <c r="L14" s="57">
        <v>12</v>
      </c>
      <c r="M14" s="57"/>
      <c r="N14" s="68">
        <v>47</v>
      </c>
      <c r="O14" s="58">
        <v>0.79432144667906035</v>
      </c>
      <c r="P14" s="68">
        <v>5964</v>
      </c>
    </row>
    <row r="15" spans="1:18" ht="16.75" customHeight="1" x14ac:dyDescent="0.25">
      <c r="B15" s="89" t="s">
        <v>6</v>
      </c>
      <c r="C15" s="56"/>
      <c r="D15" s="57">
        <v>5181</v>
      </c>
      <c r="E15" s="57"/>
      <c r="F15" s="57">
        <v>0</v>
      </c>
      <c r="G15" s="57">
        <v>1</v>
      </c>
      <c r="H15" s="57">
        <v>1</v>
      </c>
      <c r="I15" s="57"/>
      <c r="J15" s="57">
        <v>0</v>
      </c>
      <c r="K15" s="57">
        <v>0</v>
      </c>
      <c r="L15" s="57">
        <v>0</v>
      </c>
      <c r="M15" s="57"/>
      <c r="N15" s="68">
        <v>1</v>
      </c>
      <c r="O15" s="58">
        <v>1.9301293186643503E-2</v>
      </c>
      <c r="P15" s="68">
        <v>5182</v>
      </c>
    </row>
    <row r="16" spans="1:18" ht="16.75" customHeight="1" x14ac:dyDescent="0.25">
      <c r="B16" s="89" t="s">
        <v>7</v>
      </c>
      <c r="C16" s="56"/>
      <c r="D16" s="57">
        <v>5835</v>
      </c>
      <c r="E16" s="57"/>
      <c r="F16" s="57">
        <v>0</v>
      </c>
      <c r="G16" s="57">
        <v>0</v>
      </c>
      <c r="H16" s="57">
        <v>0</v>
      </c>
      <c r="I16" s="57"/>
      <c r="J16" s="57">
        <v>0</v>
      </c>
      <c r="K16" s="57">
        <v>6</v>
      </c>
      <c r="L16" s="57">
        <v>6</v>
      </c>
      <c r="M16" s="57"/>
      <c r="N16" s="68">
        <v>-6</v>
      </c>
      <c r="O16" s="58">
        <v>-0.10282776349614395</v>
      </c>
      <c r="P16" s="68">
        <v>5829</v>
      </c>
    </row>
    <row r="17" spans="2:16" ht="16.75" customHeight="1" x14ac:dyDescent="0.25">
      <c r="B17" s="89" t="s">
        <v>8</v>
      </c>
      <c r="C17" s="56"/>
      <c r="D17" s="57">
        <v>10704</v>
      </c>
      <c r="E17" s="57"/>
      <c r="F17" s="57">
        <v>127</v>
      </c>
      <c r="G17" s="57">
        <v>2</v>
      </c>
      <c r="H17" s="57">
        <v>129</v>
      </c>
      <c r="I17" s="57"/>
      <c r="J17" s="57">
        <v>3</v>
      </c>
      <c r="K17" s="57">
        <v>0</v>
      </c>
      <c r="L17" s="57">
        <v>3</v>
      </c>
      <c r="M17" s="57"/>
      <c r="N17" s="68">
        <v>126</v>
      </c>
      <c r="O17" s="58">
        <v>1.1771300448430493</v>
      </c>
      <c r="P17" s="68">
        <v>10830</v>
      </c>
    </row>
    <row r="18" spans="2:16" ht="16.75" customHeight="1" x14ac:dyDescent="0.25">
      <c r="B18" s="89" t="s">
        <v>9</v>
      </c>
      <c r="C18" s="56"/>
      <c r="D18" s="57">
        <v>4415</v>
      </c>
      <c r="E18" s="57"/>
      <c r="F18" s="57">
        <v>12</v>
      </c>
      <c r="G18" s="57">
        <v>10</v>
      </c>
      <c r="H18" s="57">
        <v>22</v>
      </c>
      <c r="I18" s="57"/>
      <c r="J18" s="57">
        <v>1</v>
      </c>
      <c r="K18" s="57">
        <v>0</v>
      </c>
      <c r="L18" s="57">
        <v>1</v>
      </c>
      <c r="M18" s="57"/>
      <c r="N18" s="68">
        <v>21</v>
      </c>
      <c r="O18" s="58">
        <v>0.47565118912797288</v>
      </c>
      <c r="P18" s="68">
        <v>4436</v>
      </c>
    </row>
    <row r="19" spans="2:16" ht="16.75" customHeight="1" x14ac:dyDescent="0.25">
      <c r="B19" s="89" t="s">
        <v>10</v>
      </c>
      <c r="C19" s="56"/>
      <c r="D19" s="57">
        <v>7154</v>
      </c>
      <c r="E19" s="57"/>
      <c r="F19" s="57">
        <v>15</v>
      </c>
      <c r="G19" s="57">
        <v>4</v>
      </c>
      <c r="H19" s="57">
        <v>19</v>
      </c>
      <c r="I19" s="57"/>
      <c r="J19" s="57">
        <v>4</v>
      </c>
      <c r="K19" s="57">
        <v>0</v>
      </c>
      <c r="L19" s="57">
        <v>4</v>
      </c>
      <c r="M19" s="57"/>
      <c r="N19" s="68">
        <v>15</v>
      </c>
      <c r="O19" s="58">
        <v>0.20967291025999441</v>
      </c>
      <c r="P19" s="68">
        <v>7169</v>
      </c>
    </row>
    <row r="20" spans="2:16" ht="16.75" customHeight="1" x14ac:dyDescent="0.25">
      <c r="B20" s="89" t="s">
        <v>11</v>
      </c>
      <c r="C20" s="56"/>
      <c r="D20" s="57">
        <v>4115</v>
      </c>
      <c r="E20" s="57"/>
      <c r="F20" s="57">
        <v>0</v>
      </c>
      <c r="G20" s="57">
        <v>4</v>
      </c>
      <c r="H20" s="57">
        <v>4</v>
      </c>
      <c r="I20" s="57"/>
      <c r="J20" s="57">
        <v>6</v>
      </c>
      <c r="K20" s="57">
        <v>0</v>
      </c>
      <c r="L20" s="57">
        <v>6</v>
      </c>
      <c r="M20" s="57"/>
      <c r="N20" s="68">
        <v>-2</v>
      </c>
      <c r="O20" s="58">
        <v>-4.8602673147023087E-2</v>
      </c>
      <c r="P20" s="68">
        <v>4113</v>
      </c>
    </row>
    <row r="21" spans="2:16" ht="16.75" customHeight="1" x14ac:dyDescent="0.25">
      <c r="B21" s="89" t="s">
        <v>12</v>
      </c>
      <c r="C21" s="56"/>
      <c r="D21" s="57">
        <v>9462</v>
      </c>
      <c r="E21" s="57"/>
      <c r="F21" s="57">
        <v>0</v>
      </c>
      <c r="G21" s="57">
        <v>2</v>
      </c>
      <c r="H21" s="57">
        <v>2</v>
      </c>
      <c r="I21" s="57"/>
      <c r="J21" s="57">
        <v>1</v>
      </c>
      <c r="K21" s="57">
        <v>7</v>
      </c>
      <c r="L21" s="57">
        <v>8</v>
      </c>
      <c r="M21" s="57"/>
      <c r="N21" s="68">
        <v>-6</v>
      </c>
      <c r="O21" s="58">
        <v>-6.3411540900443875E-2</v>
      </c>
      <c r="P21" s="68">
        <v>9456</v>
      </c>
    </row>
    <row r="22" spans="2:16" ht="16.75" customHeight="1" x14ac:dyDescent="0.25">
      <c r="B22" s="89" t="s">
        <v>13</v>
      </c>
      <c r="C22" s="56"/>
      <c r="D22" s="57">
        <v>10007</v>
      </c>
      <c r="E22" s="57"/>
      <c r="F22" s="57">
        <v>4</v>
      </c>
      <c r="G22" s="57">
        <v>23</v>
      </c>
      <c r="H22" s="57">
        <v>27</v>
      </c>
      <c r="I22" s="57"/>
      <c r="J22" s="57">
        <v>42</v>
      </c>
      <c r="K22" s="57">
        <v>0</v>
      </c>
      <c r="L22" s="57">
        <v>42</v>
      </c>
      <c r="M22" s="57"/>
      <c r="N22" s="68">
        <v>-15</v>
      </c>
      <c r="O22" s="58">
        <v>-0.14989507344858599</v>
      </c>
      <c r="P22" s="68">
        <v>9992</v>
      </c>
    </row>
    <row r="23" spans="2:16" ht="16.75" customHeight="1" x14ac:dyDescent="0.25">
      <c r="B23" s="89" t="s">
        <v>14</v>
      </c>
      <c r="C23" s="56"/>
      <c r="D23" s="57">
        <v>1515</v>
      </c>
      <c r="E23" s="57"/>
      <c r="F23" s="57">
        <v>0</v>
      </c>
      <c r="G23" s="57">
        <v>3</v>
      </c>
      <c r="H23" s="57">
        <v>3</v>
      </c>
      <c r="I23" s="57"/>
      <c r="J23" s="57">
        <v>1</v>
      </c>
      <c r="K23" s="57">
        <v>0</v>
      </c>
      <c r="L23" s="57">
        <v>1</v>
      </c>
      <c r="M23" s="57"/>
      <c r="N23" s="68">
        <v>2</v>
      </c>
      <c r="O23" s="58">
        <v>0.132013201320132</v>
      </c>
      <c r="P23" s="68">
        <v>1517</v>
      </c>
    </row>
    <row r="24" spans="2:16" ht="16.75" customHeight="1" x14ac:dyDescent="0.25">
      <c r="B24" s="89" t="s">
        <v>15</v>
      </c>
      <c r="C24" s="56"/>
      <c r="D24" s="57">
        <v>2245</v>
      </c>
      <c r="E24" s="57"/>
      <c r="F24" s="57">
        <v>0</v>
      </c>
      <c r="G24" s="57">
        <v>1</v>
      </c>
      <c r="H24" s="57">
        <v>1</v>
      </c>
      <c r="I24" s="57"/>
      <c r="J24" s="57">
        <v>2</v>
      </c>
      <c r="K24" s="57">
        <v>0</v>
      </c>
      <c r="L24" s="57">
        <v>2</v>
      </c>
      <c r="M24" s="57"/>
      <c r="N24" s="68">
        <v>-1</v>
      </c>
      <c r="O24" s="58">
        <v>-4.4543429844097995E-2</v>
      </c>
      <c r="P24" s="68">
        <v>2244</v>
      </c>
    </row>
    <row r="25" spans="2:16" ht="16.75" customHeight="1" x14ac:dyDescent="0.25">
      <c r="B25" s="89" t="s">
        <v>16</v>
      </c>
      <c r="C25" s="56"/>
      <c r="D25" s="57">
        <v>3112</v>
      </c>
      <c r="E25" s="57"/>
      <c r="F25" s="57">
        <v>0</v>
      </c>
      <c r="G25" s="57">
        <v>1</v>
      </c>
      <c r="H25" s="57">
        <v>1</v>
      </c>
      <c r="I25" s="57"/>
      <c r="J25" s="57">
        <v>0</v>
      </c>
      <c r="K25" s="57">
        <v>0</v>
      </c>
      <c r="L25" s="57">
        <v>0</v>
      </c>
      <c r="M25" s="57"/>
      <c r="N25" s="68">
        <v>1</v>
      </c>
      <c r="O25" s="58">
        <v>3.2133676092544985E-2</v>
      </c>
      <c r="P25" s="68">
        <v>3113</v>
      </c>
    </row>
    <row r="26" spans="2:16" ht="16.75" customHeight="1" x14ac:dyDescent="0.25">
      <c r="B26" s="89" t="s">
        <v>17</v>
      </c>
      <c r="C26" s="56"/>
      <c r="D26" s="57">
        <v>4487</v>
      </c>
      <c r="E26" s="57"/>
      <c r="F26" s="57">
        <v>0</v>
      </c>
      <c r="G26" s="57">
        <v>2</v>
      </c>
      <c r="H26" s="57">
        <v>2</v>
      </c>
      <c r="I26" s="57"/>
      <c r="J26" s="57">
        <v>0</v>
      </c>
      <c r="K26" s="57">
        <v>2</v>
      </c>
      <c r="L26" s="57">
        <v>2</v>
      </c>
      <c r="M26" s="57"/>
      <c r="N26" s="57">
        <v>0</v>
      </c>
      <c r="O26" s="58">
        <v>0</v>
      </c>
      <c r="P26" s="68">
        <v>4487</v>
      </c>
    </row>
    <row r="27" spans="2:16" ht="16.75" customHeight="1" x14ac:dyDescent="0.25">
      <c r="B27" s="89" t="s">
        <v>18</v>
      </c>
      <c r="C27" s="56"/>
      <c r="D27" s="57">
        <v>2729</v>
      </c>
      <c r="E27" s="57"/>
      <c r="F27" s="57">
        <v>0</v>
      </c>
      <c r="G27" s="57">
        <v>17</v>
      </c>
      <c r="H27" s="57">
        <v>17</v>
      </c>
      <c r="I27" s="57"/>
      <c r="J27" s="57">
        <v>9</v>
      </c>
      <c r="K27" s="57">
        <v>0</v>
      </c>
      <c r="L27" s="57">
        <v>9</v>
      </c>
      <c r="M27" s="57"/>
      <c r="N27" s="68">
        <v>8</v>
      </c>
      <c r="O27" s="58">
        <v>0.29314767314034446</v>
      </c>
      <c r="P27" s="68">
        <v>2737</v>
      </c>
    </row>
    <row r="28" spans="2:16" ht="16.75" customHeight="1" x14ac:dyDescent="0.25">
      <c r="B28" s="89" t="s">
        <v>19</v>
      </c>
      <c r="C28" s="56"/>
      <c r="D28" s="57">
        <v>8670</v>
      </c>
      <c r="E28" s="57"/>
      <c r="F28" s="57">
        <v>2</v>
      </c>
      <c r="G28" s="57">
        <v>5</v>
      </c>
      <c r="H28" s="57">
        <v>7</v>
      </c>
      <c r="I28" s="57"/>
      <c r="J28" s="57">
        <v>2</v>
      </c>
      <c r="K28" s="57">
        <v>0</v>
      </c>
      <c r="L28" s="57">
        <v>2</v>
      </c>
      <c r="M28" s="57"/>
      <c r="N28" s="68">
        <v>5</v>
      </c>
      <c r="O28" s="58">
        <v>5.7670126874279123E-2</v>
      </c>
      <c r="P28" s="68">
        <v>8675</v>
      </c>
    </row>
    <row r="29" spans="2:16" ht="16.75" customHeight="1" x14ac:dyDescent="0.25">
      <c r="B29" s="89" t="s">
        <v>20</v>
      </c>
      <c r="C29" s="56"/>
      <c r="D29" s="57">
        <v>3748</v>
      </c>
      <c r="E29" s="57"/>
      <c r="F29" s="57">
        <v>0</v>
      </c>
      <c r="G29" s="57">
        <v>20</v>
      </c>
      <c r="H29" s="57">
        <v>20</v>
      </c>
      <c r="I29" s="57"/>
      <c r="J29" s="57">
        <v>15</v>
      </c>
      <c r="K29" s="57">
        <v>0</v>
      </c>
      <c r="L29" s="57"/>
      <c r="M29" s="57"/>
      <c r="N29" s="68">
        <v>5</v>
      </c>
      <c r="O29" s="58">
        <v>0.13340448239060831</v>
      </c>
      <c r="P29" s="68">
        <v>3753</v>
      </c>
    </row>
    <row r="30" spans="2:16" ht="22.5" customHeight="1" x14ac:dyDescent="0.25">
      <c r="B30" s="89" t="s">
        <v>21</v>
      </c>
      <c r="C30" s="56"/>
      <c r="D30" s="57">
        <v>1403</v>
      </c>
      <c r="E30" s="57"/>
      <c r="F30" s="57">
        <v>0</v>
      </c>
      <c r="G30" s="57">
        <v>0</v>
      </c>
      <c r="H30" s="57">
        <v>0</v>
      </c>
      <c r="I30" s="57"/>
      <c r="J30" s="57">
        <v>0</v>
      </c>
      <c r="K30" s="57">
        <v>0</v>
      </c>
      <c r="L30" s="57">
        <v>0</v>
      </c>
      <c r="M30" s="57"/>
      <c r="N30" s="57">
        <v>0</v>
      </c>
      <c r="O30" s="58">
        <v>0</v>
      </c>
      <c r="P30" s="77">
        <v>1403</v>
      </c>
    </row>
    <row r="31" spans="2:16" ht="16.75" customHeight="1" x14ac:dyDescent="0.25">
      <c r="B31" s="87" t="s">
        <v>22</v>
      </c>
      <c r="C31" s="56"/>
      <c r="D31" s="57">
        <v>10385</v>
      </c>
      <c r="E31" s="57"/>
      <c r="F31" s="57">
        <v>49</v>
      </c>
      <c r="G31" s="57">
        <v>4</v>
      </c>
      <c r="H31" s="57">
        <v>53</v>
      </c>
      <c r="I31" s="57"/>
      <c r="J31" s="57">
        <v>2</v>
      </c>
      <c r="K31" s="57">
        <v>6</v>
      </c>
      <c r="L31" s="57">
        <v>8</v>
      </c>
      <c r="M31" s="57"/>
      <c r="N31" s="57">
        <v>45</v>
      </c>
      <c r="O31" s="58">
        <v>0.4</v>
      </c>
      <c r="P31" s="57">
        <v>10430</v>
      </c>
    </row>
    <row r="32" spans="2:16" ht="16.75" customHeight="1" x14ac:dyDescent="0.25">
      <c r="B32" s="89" t="s">
        <v>23</v>
      </c>
      <c r="C32" s="56"/>
      <c r="D32" s="57">
        <v>9909</v>
      </c>
      <c r="E32" s="57"/>
      <c r="F32" s="57">
        <v>49</v>
      </c>
      <c r="G32" s="57">
        <v>4</v>
      </c>
      <c r="H32" s="57">
        <v>53</v>
      </c>
      <c r="I32" s="57"/>
      <c r="J32" s="57">
        <v>2</v>
      </c>
      <c r="K32" s="57">
        <v>4</v>
      </c>
      <c r="L32" s="57">
        <v>6</v>
      </c>
      <c r="M32" s="57"/>
      <c r="N32" s="57">
        <v>47</v>
      </c>
      <c r="O32" s="58">
        <v>0.5</v>
      </c>
      <c r="P32" s="57">
        <v>9956</v>
      </c>
    </row>
    <row r="33" spans="2:16" ht="22.5" customHeight="1" x14ac:dyDescent="0.25">
      <c r="B33" s="89" t="s">
        <v>24</v>
      </c>
      <c r="C33" s="78"/>
      <c r="D33" s="73">
        <v>476</v>
      </c>
      <c r="E33" s="73"/>
      <c r="F33" s="73">
        <v>0</v>
      </c>
      <c r="G33" s="73">
        <v>0</v>
      </c>
      <c r="H33" s="73">
        <v>0</v>
      </c>
      <c r="I33" s="73"/>
      <c r="J33" s="73">
        <v>0</v>
      </c>
      <c r="K33" s="73">
        <v>2</v>
      </c>
      <c r="L33" s="73">
        <v>2</v>
      </c>
      <c r="M33" s="73"/>
      <c r="N33" s="73">
        <v>-2</v>
      </c>
      <c r="O33" s="58">
        <v>-0.4</v>
      </c>
      <c r="P33" s="73">
        <v>474</v>
      </c>
    </row>
    <row r="34" spans="2:16" ht="22.5" customHeight="1" thickBot="1" x14ac:dyDescent="0.3">
      <c r="B34" s="93" t="s">
        <v>25</v>
      </c>
      <c r="C34" s="80"/>
      <c r="D34" s="81">
        <v>105583</v>
      </c>
      <c r="E34" s="81"/>
      <c r="F34" s="81">
        <v>268</v>
      </c>
      <c r="G34" s="81">
        <v>154</v>
      </c>
      <c r="H34" s="81">
        <v>422</v>
      </c>
      <c r="I34" s="81"/>
      <c r="J34" s="81">
        <v>126</v>
      </c>
      <c r="K34" s="81">
        <v>26</v>
      </c>
      <c r="L34" s="81">
        <v>152</v>
      </c>
      <c r="M34" s="81"/>
      <c r="N34" s="81">
        <v>270</v>
      </c>
      <c r="O34" s="82">
        <v>0.3</v>
      </c>
      <c r="P34" s="81">
        <v>105853</v>
      </c>
    </row>
    <row r="35" spans="2:16" ht="7.5" customHeight="1" x14ac:dyDescent="0.25"/>
  </sheetData>
  <mergeCells count="8">
    <mergeCell ref="B1:D1"/>
    <mergeCell ref="B2:D2"/>
    <mergeCell ref="F8:H8"/>
    <mergeCell ref="J8:L8"/>
    <mergeCell ref="N8:O8"/>
    <mergeCell ref="D5:P5"/>
    <mergeCell ref="H7:O7"/>
    <mergeCell ref="D6:P6"/>
  </mergeCells>
  <phoneticPr fontId="10" type="noConversion"/>
  <pageMargins left="0" right="0.59055118110236227" top="0" bottom="0.59055118110236227" header="0" footer="0.39370078740157483"/>
  <pageSetup paperSize="9" scale="6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R3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6" width="12.1796875" style="11" customWidth="1"/>
    <col min="17" max="17" width="10.81640625" style="11" customWidth="1"/>
    <col min="18" max="18" width="18.26953125" style="11" customWidth="1"/>
    <col min="19" max="16384" width="10.81640625" style="11"/>
  </cols>
  <sheetData>
    <row r="1" spans="1:18" ht="33" customHeight="1" x14ac:dyDescent="0.25">
      <c r="A1" s="20"/>
      <c r="B1" s="124" t="s">
        <v>54</v>
      </c>
      <c r="C1" s="124"/>
      <c r="D1" s="124"/>
    </row>
    <row r="2" spans="1:18" ht="17.149999999999999" customHeight="1" x14ac:dyDescent="0.3">
      <c r="A2" s="20"/>
      <c r="B2" s="125" t="s">
        <v>55</v>
      </c>
      <c r="C2" s="126"/>
      <c r="D2" s="126"/>
    </row>
    <row r="3" spans="1:18" ht="6.75" customHeight="1" x14ac:dyDescent="0.25">
      <c r="A3" s="21"/>
      <c r="B3" s="20"/>
      <c r="C3" s="20"/>
      <c r="D3" s="20"/>
    </row>
    <row r="5" spans="1:18" s="3" customFormat="1" ht="17.149999999999999" customHeight="1" x14ac:dyDescent="0.45">
      <c r="B5" s="1" t="s">
        <v>76</v>
      </c>
      <c r="C5" s="2"/>
      <c r="D5" s="129" t="s">
        <v>50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8" s="5" customFormat="1" ht="2.5" customHeight="1" x14ac:dyDescent="0.25">
      <c r="A6" s="18"/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8" s="5" customFormat="1" ht="6.75" customHeight="1" x14ac:dyDescent="0.25">
      <c r="A7" s="18"/>
      <c r="H7" s="130"/>
      <c r="I7" s="130"/>
      <c r="J7" s="130"/>
      <c r="K7" s="130"/>
      <c r="L7" s="130"/>
      <c r="M7" s="130"/>
      <c r="N7" s="130"/>
      <c r="O7" s="130"/>
      <c r="Q7" s="6"/>
    </row>
    <row r="8" spans="1:18" s="5" customFormat="1" ht="16.75" customHeight="1" x14ac:dyDescent="0.25">
      <c r="A8" s="18"/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 t="s">
        <v>31</v>
      </c>
      <c r="Q8" s="74"/>
      <c r="R8" s="68"/>
    </row>
    <row r="9" spans="1:18" s="5" customFormat="1" ht="18.75" customHeight="1" x14ac:dyDescent="0.25">
      <c r="A9" s="18"/>
      <c r="B9" s="88" t="s">
        <v>70</v>
      </c>
      <c r="C9" s="4"/>
      <c r="D9" s="53" t="s">
        <v>30</v>
      </c>
      <c r="E9" s="53"/>
      <c r="F9" s="53" t="s">
        <v>0</v>
      </c>
      <c r="G9" s="53" t="s">
        <v>26</v>
      </c>
      <c r="H9" s="53" t="s">
        <v>28</v>
      </c>
      <c r="I9" s="53"/>
      <c r="J9" s="53" t="s">
        <v>26</v>
      </c>
      <c r="K9" s="53" t="s">
        <v>1</v>
      </c>
      <c r="L9" s="53" t="s">
        <v>28</v>
      </c>
      <c r="M9" s="53"/>
      <c r="N9" s="53" t="s">
        <v>32</v>
      </c>
      <c r="O9" s="53" t="s">
        <v>33</v>
      </c>
      <c r="P9" s="53" t="s">
        <v>34</v>
      </c>
      <c r="Q9" s="64"/>
      <c r="R9" s="51"/>
    </row>
    <row r="10" spans="1:18" s="9" customFormat="1" ht="6.75" customHeight="1" x14ac:dyDescent="0.25">
      <c r="A10" s="19"/>
      <c r="B10" s="8"/>
      <c r="H10" s="7"/>
      <c r="I10" s="7"/>
      <c r="J10" s="7"/>
      <c r="K10" s="7"/>
      <c r="L10" s="7"/>
      <c r="M10" s="7"/>
      <c r="N10" s="7"/>
      <c r="O10" s="7"/>
      <c r="P10" s="7"/>
    </row>
    <row r="11" spans="1:18" ht="16.75" customHeight="1" x14ac:dyDescent="0.25">
      <c r="B11" s="87" t="s">
        <v>2</v>
      </c>
      <c r="C11" s="56"/>
      <c r="D11" s="57">
        <v>94926</v>
      </c>
      <c r="E11" s="57"/>
      <c r="F11" s="57">
        <v>303</v>
      </c>
      <c r="G11" s="57">
        <v>70</v>
      </c>
      <c r="H11" s="57">
        <v>373</v>
      </c>
      <c r="I11" s="57"/>
      <c r="J11" s="57">
        <v>58</v>
      </c>
      <c r="K11" s="57">
        <v>43</v>
      </c>
      <c r="L11" s="57">
        <v>101</v>
      </c>
      <c r="M11" s="57"/>
      <c r="N11" s="57">
        <v>272</v>
      </c>
      <c r="O11" s="58">
        <v>0.3</v>
      </c>
      <c r="P11" s="68">
        <v>95198</v>
      </c>
    </row>
    <row r="12" spans="1:18" ht="16.75" customHeight="1" x14ac:dyDescent="0.25">
      <c r="B12" s="89" t="s">
        <v>3</v>
      </c>
      <c r="C12" s="56"/>
      <c r="D12" s="57">
        <v>1348</v>
      </c>
      <c r="E12" s="57"/>
      <c r="F12" s="57">
        <v>0</v>
      </c>
      <c r="G12" s="57">
        <v>2</v>
      </c>
      <c r="H12" s="57">
        <v>2</v>
      </c>
      <c r="I12" s="57"/>
      <c r="J12" s="57">
        <v>0</v>
      </c>
      <c r="K12" s="57">
        <v>0</v>
      </c>
      <c r="L12" s="57">
        <v>0</v>
      </c>
      <c r="M12" s="57"/>
      <c r="N12" s="68">
        <v>2</v>
      </c>
      <c r="O12" s="58">
        <v>0.1</v>
      </c>
      <c r="P12" s="68">
        <v>1350</v>
      </c>
    </row>
    <row r="13" spans="1:18" ht="16.75" customHeight="1" x14ac:dyDescent="0.25">
      <c r="B13" s="89" t="s">
        <v>4</v>
      </c>
      <c r="C13" s="56"/>
      <c r="D13" s="57">
        <v>3150</v>
      </c>
      <c r="E13" s="57"/>
      <c r="F13" s="57">
        <v>0</v>
      </c>
      <c r="G13" s="57">
        <v>1</v>
      </c>
      <c r="H13" s="57">
        <v>1</v>
      </c>
      <c r="I13" s="57"/>
      <c r="J13" s="57">
        <v>1</v>
      </c>
      <c r="K13" s="57">
        <v>1</v>
      </c>
      <c r="L13" s="57">
        <v>2</v>
      </c>
      <c r="M13" s="57"/>
      <c r="N13" s="68">
        <v>-1</v>
      </c>
      <c r="O13" s="58">
        <v>-3.1746031746031744E-2</v>
      </c>
      <c r="P13" s="68">
        <v>3149</v>
      </c>
    </row>
    <row r="14" spans="1:18" ht="16.75" customHeight="1" x14ac:dyDescent="0.25">
      <c r="B14" s="89" t="s">
        <v>5</v>
      </c>
      <c r="C14" s="56"/>
      <c r="D14" s="57">
        <v>5909</v>
      </c>
      <c r="E14" s="57"/>
      <c r="F14" s="57">
        <v>11</v>
      </c>
      <c r="G14" s="57">
        <v>9</v>
      </c>
      <c r="H14" s="57">
        <v>20</v>
      </c>
      <c r="I14" s="57"/>
      <c r="J14" s="57">
        <v>12</v>
      </c>
      <c r="K14" s="57">
        <v>0</v>
      </c>
      <c r="L14" s="57">
        <v>12</v>
      </c>
      <c r="M14" s="57"/>
      <c r="N14" s="68">
        <v>8</v>
      </c>
      <c r="O14" s="68">
        <v>0.1</v>
      </c>
      <c r="P14" s="68">
        <v>5917</v>
      </c>
    </row>
    <row r="15" spans="1:18" ht="16.75" customHeight="1" x14ac:dyDescent="0.25">
      <c r="B15" s="89" t="s">
        <v>6</v>
      </c>
      <c r="C15" s="56"/>
      <c r="D15" s="57">
        <v>5130</v>
      </c>
      <c r="E15" s="57"/>
      <c r="F15" s="57">
        <v>48</v>
      </c>
      <c r="G15" s="57">
        <v>5</v>
      </c>
      <c r="H15" s="57">
        <v>53</v>
      </c>
      <c r="I15" s="57"/>
      <c r="J15" s="57">
        <v>2</v>
      </c>
      <c r="K15" s="57">
        <v>0</v>
      </c>
      <c r="L15" s="57">
        <v>2</v>
      </c>
      <c r="M15" s="57"/>
      <c r="N15" s="68">
        <v>51</v>
      </c>
      <c r="O15" s="58">
        <v>1</v>
      </c>
      <c r="P15" s="68">
        <v>5181</v>
      </c>
    </row>
    <row r="16" spans="1:18" ht="16.75" customHeight="1" x14ac:dyDescent="0.25">
      <c r="B16" s="89" t="s">
        <v>7</v>
      </c>
      <c r="C16" s="56"/>
      <c r="D16" s="57">
        <v>5847</v>
      </c>
      <c r="E16" s="57"/>
      <c r="F16" s="57">
        <v>0</v>
      </c>
      <c r="G16" s="57">
        <v>4</v>
      </c>
      <c r="H16" s="57">
        <v>4</v>
      </c>
      <c r="I16" s="57"/>
      <c r="J16" s="57">
        <v>5</v>
      </c>
      <c r="K16" s="57">
        <v>11</v>
      </c>
      <c r="L16" s="57">
        <v>16</v>
      </c>
      <c r="M16" s="57"/>
      <c r="N16" s="68">
        <v>-12</v>
      </c>
      <c r="O16" s="58">
        <v>-0.2052334530528476</v>
      </c>
      <c r="P16" s="68">
        <v>5835</v>
      </c>
    </row>
    <row r="17" spans="2:16" ht="16.75" customHeight="1" x14ac:dyDescent="0.25">
      <c r="B17" s="89" t="s">
        <v>8</v>
      </c>
      <c r="C17" s="56"/>
      <c r="D17" s="57">
        <v>10685</v>
      </c>
      <c r="E17" s="57"/>
      <c r="F17" s="57">
        <v>13</v>
      </c>
      <c r="G17" s="57">
        <v>23</v>
      </c>
      <c r="H17" s="57">
        <v>36</v>
      </c>
      <c r="I17" s="57"/>
      <c r="J17" s="57">
        <v>8</v>
      </c>
      <c r="K17" s="57">
        <v>9</v>
      </c>
      <c r="L17" s="57">
        <v>17</v>
      </c>
      <c r="M17" s="57"/>
      <c r="N17" s="68">
        <v>19</v>
      </c>
      <c r="O17" s="58">
        <v>0.2</v>
      </c>
      <c r="P17" s="68">
        <v>10704</v>
      </c>
    </row>
    <row r="18" spans="2:16" ht="16.75" customHeight="1" x14ac:dyDescent="0.25">
      <c r="B18" s="89" t="s">
        <v>9</v>
      </c>
      <c r="C18" s="56"/>
      <c r="D18" s="57">
        <v>4413</v>
      </c>
      <c r="E18" s="57"/>
      <c r="F18" s="57">
        <v>4</v>
      </c>
      <c r="G18" s="57">
        <v>0</v>
      </c>
      <c r="H18" s="57">
        <v>4</v>
      </c>
      <c r="I18" s="57"/>
      <c r="J18" s="57">
        <v>0</v>
      </c>
      <c r="K18" s="57">
        <v>2</v>
      </c>
      <c r="L18" s="57">
        <v>2</v>
      </c>
      <c r="M18" s="57"/>
      <c r="N18" s="68">
        <v>2</v>
      </c>
      <c r="O18" s="58">
        <v>4.5320643553138452E-2</v>
      </c>
      <c r="P18" s="68">
        <v>4415</v>
      </c>
    </row>
    <row r="19" spans="2:16" ht="16.75" customHeight="1" x14ac:dyDescent="0.25">
      <c r="B19" s="89" t="s">
        <v>10</v>
      </c>
      <c r="C19" s="56"/>
      <c r="D19" s="57">
        <v>7159</v>
      </c>
      <c r="E19" s="57"/>
      <c r="F19" s="57">
        <v>5</v>
      </c>
      <c r="G19" s="57">
        <v>0</v>
      </c>
      <c r="H19" s="57">
        <v>5</v>
      </c>
      <c r="I19" s="57"/>
      <c r="J19" s="57">
        <v>0</v>
      </c>
      <c r="K19" s="57">
        <v>10</v>
      </c>
      <c r="L19" s="57">
        <v>10</v>
      </c>
      <c r="M19" s="57"/>
      <c r="N19" s="68">
        <v>-5</v>
      </c>
      <c r="O19" s="58">
        <v>-6.9842156725799687E-2</v>
      </c>
      <c r="P19" s="68">
        <v>7154</v>
      </c>
    </row>
    <row r="20" spans="2:16" ht="16.75" customHeight="1" x14ac:dyDescent="0.25">
      <c r="B20" s="89" t="s">
        <v>11</v>
      </c>
      <c r="C20" s="56"/>
      <c r="D20" s="57">
        <v>4115</v>
      </c>
      <c r="E20" s="57"/>
      <c r="F20" s="57">
        <v>0</v>
      </c>
      <c r="G20" s="57">
        <v>0</v>
      </c>
      <c r="H20" s="57">
        <v>0</v>
      </c>
      <c r="I20" s="57"/>
      <c r="J20" s="57">
        <v>0</v>
      </c>
      <c r="K20" s="57">
        <v>0</v>
      </c>
      <c r="L20" s="57">
        <v>0</v>
      </c>
      <c r="M20" s="57"/>
      <c r="N20" s="57">
        <v>0</v>
      </c>
      <c r="O20" s="58">
        <v>0</v>
      </c>
      <c r="P20" s="68">
        <v>4115</v>
      </c>
    </row>
    <row r="21" spans="2:16" ht="16.75" customHeight="1" x14ac:dyDescent="0.25">
      <c r="B21" s="89" t="s">
        <v>12</v>
      </c>
      <c r="C21" s="56"/>
      <c r="D21" s="57">
        <v>9440</v>
      </c>
      <c r="E21" s="57"/>
      <c r="F21" s="57">
        <v>21</v>
      </c>
      <c r="G21" s="57">
        <v>8</v>
      </c>
      <c r="H21" s="57">
        <v>29</v>
      </c>
      <c r="I21" s="57"/>
      <c r="J21" s="57">
        <v>7</v>
      </c>
      <c r="K21" s="57">
        <v>0</v>
      </c>
      <c r="L21" s="57">
        <v>7</v>
      </c>
      <c r="M21" s="57"/>
      <c r="N21" s="68">
        <v>22</v>
      </c>
      <c r="O21" s="58">
        <v>0.2</v>
      </c>
      <c r="P21" s="68">
        <v>9462</v>
      </c>
    </row>
    <row r="22" spans="2:16" ht="16.75" customHeight="1" x14ac:dyDescent="0.25">
      <c r="B22" s="89" t="s">
        <v>13</v>
      </c>
      <c r="C22" s="56"/>
      <c r="D22" s="57">
        <v>9997</v>
      </c>
      <c r="E22" s="57"/>
      <c r="F22" s="57">
        <v>10</v>
      </c>
      <c r="G22" s="57">
        <v>3</v>
      </c>
      <c r="H22" s="57">
        <v>13</v>
      </c>
      <c r="I22" s="57"/>
      <c r="J22" s="57">
        <v>1</v>
      </c>
      <c r="K22" s="57">
        <v>2</v>
      </c>
      <c r="L22" s="57">
        <v>3</v>
      </c>
      <c r="M22" s="57"/>
      <c r="N22" s="68">
        <v>10</v>
      </c>
      <c r="O22" s="58">
        <v>0.1</v>
      </c>
      <c r="P22" s="68">
        <v>10007</v>
      </c>
    </row>
    <row r="23" spans="2:16" ht="16.75" customHeight="1" x14ac:dyDescent="0.25">
      <c r="B23" s="89" t="s">
        <v>14</v>
      </c>
      <c r="C23" s="56"/>
      <c r="D23" s="57">
        <v>1512</v>
      </c>
      <c r="E23" s="57"/>
      <c r="F23" s="57">
        <v>0</v>
      </c>
      <c r="G23" s="57">
        <v>5</v>
      </c>
      <c r="H23" s="57">
        <v>5</v>
      </c>
      <c r="I23" s="57"/>
      <c r="J23" s="57">
        <v>2</v>
      </c>
      <c r="K23" s="57">
        <v>0</v>
      </c>
      <c r="L23" s="57">
        <v>2</v>
      </c>
      <c r="M23" s="57"/>
      <c r="N23" s="68">
        <v>3</v>
      </c>
      <c r="O23" s="58">
        <v>0.2</v>
      </c>
      <c r="P23" s="68">
        <v>1515</v>
      </c>
    </row>
    <row r="24" spans="2:16" ht="16.75" customHeight="1" x14ac:dyDescent="0.25">
      <c r="B24" s="89" t="s">
        <v>15</v>
      </c>
      <c r="C24" s="56"/>
      <c r="D24" s="57">
        <v>2245</v>
      </c>
      <c r="E24" s="57"/>
      <c r="F24" s="57">
        <v>0</v>
      </c>
      <c r="G24" s="57">
        <v>0</v>
      </c>
      <c r="H24" s="57">
        <v>0</v>
      </c>
      <c r="I24" s="57"/>
      <c r="J24" s="57">
        <v>0</v>
      </c>
      <c r="K24" s="57">
        <v>0</v>
      </c>
      <c r="L24" s="57">
        <v>0</v>
      </c>
      <c r="M24" s="57"/>
      <c r="N24" s="57">
        <v>0</v>
      </c>
      <c r="O24" s="58">
        <v>0</v>
      </c>
      <c r="P24" s="68">
        <v>2245</v>
      </c>
    </row>
    <row r="25" spans="2:16" ht="16.75" customHeight="1" x14ac:dyDescent="0.25">
      <c r="B25" s="89" t="s">
        <v>16</v>
      </c>
      <c r="C25" s="56"/>
      <c r="D25" s="57">
        <v>3093</v>
      </c>
      <c r="E25" s="57"/>
      <c r="F25" s="57">
        <v>20</v>
      </c>
      <c r="G25" s="57">
        <v>0</v>
      </c>
      <c r="H25" s="57">
        <v>20</v>
      </c>
      <c r="I25" s="57"/>
      <c r="J25" s="57">
        <v>1</v>
      </c>
      <c r="K25" s="57">
        <v>0</v>
      </c>
      <c r="L25" s="57">
        <v>1</v>
      </c>
      <c r="M25" s="57"/>
      <c r="N25" s="68">
        <v>19</v>
      </c>
      <c r="O25" s="58">
        <v>0.6</v>
      </c>
      <c r="P25" s="68">
        <v>3112</v>
      </c>
    </row>
    <row r="26" spans="2:16" ht="16.75" customHeight="1" x14ac:dyDescent="0.25">
      <c r="B26" s="89" t="s">
        <v>17</v>
      </c>
      <c r="C26" s="56"/>
      <c r="D26" s="57">
        <v>4490</v>
      </c>
      <c r="E26" s="57"/>
      <c r="F26" s="57">
        <v>0</v>
      </c>
      <c r="G26" s="57">
        <v>4</v>
      </c>
      <c r="H26" s="57">
        <v>4</v>
      </c>
      <c r="I26" s="57"/>
      <c r="J26" s="57">
        <v>7</v>
      </c>
      <c r="K26" s="57">
        <v>0</v>
      </c>
      <c r="L26" s="57">
        <v>7</v>
      </c>
      <c r="M26" s="57"/>
      <c r="N26" s="68">
        <v>-3</v>
      </c>
      <c r="O26" s="58">
        <v>-6.6815144766146986E-2</v>
      </c>
      <c r="P26" s="68">
        <v>4487</v>
      </c>
    </row>
    <row r="27" spans="2:16" ht="16.75" customHeight="1" x14ac:dyDescent="0.25">
      <c r="B27" s="89" t="s">
        <v>18</v>
      </c>
      <c r="C27" s="56"/>
      <c r="D27" s="57">
        <v>2736</v>
      </c>
      <c r="E27" s="57"/>
      <c r="F27" s="57">
        <v>0</v>
      </c>
      <c r="G27" s="57">
        <v>0</v>
      </c>
      <c r="H27" s="57">
        <v>0</v>
      </c>
      <c r="I27" s="57"/>
      <c r="J27" s="57">
        <v>0</v>
      </c>
      <c r="K27" s="57">
        <v>7</v>
      </c>
      <c r="L27" s="57">
        <v>7</v>
      </c>
      <c r="M27" s="57"/>
      <c r="N27" s="68">
        <v>-7</v>
      </c>
      <c r="O27" s="58">
        <v>-0.25584795321637427</v>
      </c>
      <c r="P27" s="68">
        <v>2729</v>
      </c>
    </row>
    <row r="28" spans="2:16" ht="16.75" customHeight="1" x14ac:dyDescent="0.25">
      <c r="B28" s="89" t="s">
        <v>19</v>
      </c>
      <c r="C28" s="56"/>
      <c r="D28" s="57">
        <v>8597</v>
      </c>
      <c r="E28" s="57"/>
      <c r="F28" s="57">
        <v>72</v>
      </c>
      <c r="G28" s="57">
        <v>3</v>
      </c>
      <c r="H28" s="57">
        <v>75</v>
      </c>
      <c r="I28" s="57"/>
      <c r="J28" s="57">
        <v>1</v>
      </c>
      <c r="K28" s="57">
        <v>1</v>
      </c>
      <c r="L28" s="57">
        <v>2</v>
      </c>
      <c r="M28" s="57"/>
      <c r="N28" s="68">
        <v>73</v>
      </c>
      <c r="O28" s="58">
        <v>0.8</v>
      </c>
      <c r="P28" s="68">
        <v>8670</v>
      </c>
    </row>
    <row r="29" spans="2:16" ht="16.75" customHeight="1" x14ac:dyDescent="0.25">
      <c r="B29" s="89" t="s">
        <v>20</v>
      </c>
      <c r="C29" s="56"/>
      <c r="D29" s="57">
        <v>3750</v>
      </c>
      <c r="E29" s="57"/>
      <c r="F29" s="57">
        <v>0</v>
      </c>
      <c r="G29" s="57">
        <v>0</v>
      </c>
      <c r="H29" s="57">
        <v>0</v>
      </c>
      <c r="I29" s="57"/>
      <c r="J29" s="57">
        <v>2</v>
      </c>
      <c r="K29" s="57">
        <v>0</v>
      </c>
      <c r="L29" s="57">
        <v>2</v>
      </c>
      <c r="M29" s="57"/>
      <c r="N29" s="68">
        <v>-2</v>
      </c>
      <c r="O29" s="58">
        <v>-5.3333333333333337E-2</v>
      </c>
      <c r="P29" s="68">
        <v>3748</v>
      </c>
    </row>
    <row r="30" spans="2:16" ht="22.5" customHeight="1" x14ac:dyDescent="0.25">
      <c r="B30" s="89" t="s">
        <v>21</v>
      </c>
      <c r="C30" s="56"/>
      <c r="D30" s="57">
        <v>1310</v>
      </c>
      <c r="E30" s="57"/>
      <c r="F30" s="57">
        <v>99</v>
      </c>
      <c r="G30" s="57">
        <v>3</v>
      </c>
      <c r="H30" s="57">
        <v>102</v>
      </c>
      <c r="I30" s="57"/>
      <c r="J30" s="57">
        <v>9</v>
      </c>
      <c r="K30" s="57">
        <v>0</v>
      </c>
      <c r="L30" s="57">
        <v>9</v>
      </c>
      <c r="M30" s="57"/>
      <c r="N30" s="77">
        <v>93</v>
      </c>
      <c r="O30" s="58">
        <v>7.1</v>
      </c>
      <c r="P30" s="77">
        <v>1403</v>
      </c>
    </row>
    <row r="31" spans="2:16" ht="16.75" customHeight="1" x14ac:dyDescent="0.25">
      <c r="B31" s="87" t="s">
        <v>22</v>
      </c>
      <c r="C31" s="56"/>
      <c r="D31" s="57">
        <v>10346</v>
      </c>
      <c r="E31" s="57"/>
      <c r="F31" s="57">
        <v>48</v>
      </c>
      <c r="G31" s="57">
        <v>30</v>
      </c>
      <c r="H31" s="57">
        <v>78</v>
      </c>
      <c r="I31" s="57"/>
      <c r="J31" s="57">
        <v>24</v>
      </c>
      <c r="K31" s="57">
        <v>15</v>
      </c>
      <c r="L31" s="57">
        <v>39</v>
      </c>
      <c r="M31" s="57"/>
      <c r="N31" s="57">
        <v>39</v>
      </c>
      <c r="O31" s="58">
        <v>0.4</v>
      </c>
      <c r="P31" s="57">
        <v>10385</v>
      </c>
    </row>
    <row r="32" spans="2:16" ht="16.75" customHeight="1" x14ac:dyDescent="0.25">
      <c r="B32" s="89" t="s">
        <v>23</v>
      </c>
      <c r="C32" s="56"/>
      <c r="D32" s="57">
        <v>9877</v>
      </c>
      <c r="E32" s="57"/>
      <c r="F32" s="57">
        <v>40</v>
      </c>
      <c r="G32" s="57">
        <v>29</v>
      </c>
      <c r="H32" s="57">
        <v>69</v>
      </c>
      <c r="I32" s="57"/>
      <c r="J32" s="57">
        <v>22</v>
      </c>
      <c r="K32" s="57">
        <v>15</v>
      </c>
      <c r="L32" s="57">
        <v>37</v>
      </c>
      <c r="M32" s="57"/>
      <c r="N32" s="57">
        <v>32</v>
      </c>
      <c r="O32" s="58">
        <v>0.3</v>
      </c>
      <c r="P32" s="57">
        <v>9909</v>
      </c>
    </row>
    <row r="33" spans="2:16" ht="22.5" customHeight="1" x14ac:dyDescent="0.25">
      <c r="B33" s="89" t="s">
        <v>24</v>
      </c>
      <c r="C33" s="78"/>
      <c r="D33" s="73">
        <v>469</v>
      </c>
      <c r="E33" s="73"/>
      <c r="F33" s="73">
        <v>8</v>
      </c>
      <c r="G33" s="73">
        <v>1</v>
      </c>
      <c r="H33" s="73">
        <v>9</v>
      </c>
      <c r="I33" s="73"/>
      <c r="J33" s="73">
        <v>2</v>
      </c>
      <c r="K33" s="73">
        <v>0</v>
      </c>
      <c r="L33" s="73">
        <v>2</v>
      </c>
      <c r="M33" s="73"/>
      <c r="N33" s="73">
        <v>7</v>
      </c>
      <c r="O33" s="79">
        <v>1.5</v>
      </c>
      <c r="P33" s="73">
        <v>476</v>
      </c>
    </row>
    <row r="34" spans="2:16" ht="22.5" customHeight="1" thickBot="1" x14ac:dyDescent="0.3">
      <c r="B34" s="93" t="s">
        <v>25</v>
      </c>
      <c r="C34" s="80"/>
      <c r="D34" s="81">
        <v>105272</v>
      </c>
      <c r="E34" s="81"/>
      <c r="F34" s="81">
        <v>351</v>
      </c>
      <c r="G34" s="81">
        <v>100</v>
      </c>
      <c r="H34" s="81">
        <v>451</v>
      </c>
      <c r="I34" s="81"/>
      <c r="J34" s="81">
        <v>82</v>
      </c>
      <c r="K34" s="81">
        <v>58</v>
      </c>
      <c r="L34" s="81">
        <v>140</v>
      </c>
      <c r="M34" s="81"/>
      <c r="N34" s="81">
        <v>311</v>
      </c>
      <c r="O34" s="82">
        <v>0.3</v>
      </c>
      <c r="P34" s="81">
        <v>105583</v>
      </c>
    </row>
    <row r="35" spans="2:16" ht="7.5" customHeight="1" x14ac:dyDescent="0.25"/>
  </sheetData>
  <mergeCells count="8">
    <mergeCell ref="B1:D1"/>
    <mergeCell ref="B2:D2"/>
    <mergeCell ref="F8:H8"/>
    <mergeCell ref="J8:L8"/>
    <mergeCell ref="N8:O8"/>
    <mergeCell ref="D5:P5"/>
    <mergeCell ref="H7:O7"/>
    <mergeCell ref="D6:P6"/>
  </mergeCells>
  <phoneticPr fontId="10" type="noConversion"/>
  <pageMargins left="0" right="0.59055118110236227" top="0" bottom="0.59055118110236227" header="0" footer="0.39370078740157483"/>
  <pageSetup paperSize="9" scale="6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R3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6" width="12.1796875" style="11" customWidth="1"/>
    <col min="17" max="16384" width="10.81640625" style="11"/>
  </cols>
  <sheetData>
    <row r="1" spans="1:18" ht="33" customHeight="1" x14ac:dyDescent="0.25">
      <c r="A1" s="20"/>
      <c r="B1" s="124" t="s">
        <v>54</v>
      </c>
      <c r="C1" s="124"/>
      <c r="D1" s="124"/>
    </row>
    <row r="2" spans="1:18" ht="17.149999999999999" customHeight="1" x14ac:dyDescent="0.3">
      <c r="A2" s="20"/>
      <c r="B2" s="125" t="s">
        <v>55</v>
      </c>
      <c r="C2" s="126"/>
      <c r="D2" s="126"/>
    </row>
    <row r="3" spans="1:18" ht="6.75" customHeight="1" x14ac:dyDescent="0.25">
      <c r="A3" s="21"/>
      <c r="B3" s="20"/>
      <c r="C3" s="20"/>
      <c r="D3" s="20"/>
    </row>
    <row r="5" spans="1:18" s="3" customFormat="1" ht="17.149999999999999" customHeight="1" x14ac:dyDescent="0.45">
      <c r="B5" s="1" t="s">
        <v>76</v>
      </c>
      <c r="C5" s="2"/>
      <c r="D5" s="129" t="s">
        <v>49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8" s="5" customFormat="1" ht="2.5" customHeight="1" x14ac:dyDescent="0.25">
      <c r="A6" s="18"/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8" s="5" customFormat="1" ht="6.75" customHeight="1" x14ac:dyDescent="0.25">
      <c r="A7" s="18"/>
      <c r="H7" s="130"/>
      <c r="I7" s="130"/>
      <c r="J7" s="130"/>
      <c r="K7" s="130"/>
      <c r="L7" s="130"/>
      <c r="M7" s="130"/>
      <c r="N7" s="130"/>
      <c r="O7" s="130"/>
      <c r="Q7" s="6"/>
    </row>
    <row r="8" spans="1:18" s="5" customFormat="1" ht="16.75" customHeight="1" x14ac:dyDescent="0.25">
      <c r="A8" s="18"/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 t="s">
        <v>31</v>
      </c>
      <c r="Q8" s="74"/>
      <c r="R8" s="68"/>
    </row>
    <row r="9" spans="1:18" s="5" customFormat="1" ht="18.75" customHeight="1" x14ac:dyDescent="0.25">
      <c r="A9" s="18"/>
      <c r="B9" s="88" t="s">
        <v>70</v>
      </c>
      <c r="C9" s="4"/>
      <c r="D9" s="53" t="s">
        <v>30</v>
      </c>
      <c r="E9" s="53"/>
      <c r="F9" s="53" t="s">
        <v>0</v>
      </c>
      <c r="G9" s="53" t="s">
        <v>26</v>
      </c>
      <c r="H9" s="53" t="s">
        <v>28</v>
      </c>
      <c r="I9" s="53"/>
      <c r="J9" s="53" t="s">
        <v>26</v>
      </c>
      <c r="K9" s="53" t="s">
        <v>1</v>
      </c>
      <c r="L9" s="53" t="s">
        <v>28</v>
      </c>
      <c r="M9" s="53"/>
      <c r="N9" s="53" t="s">
        <v>32</v>
      </c>
      <c r="O9" s="53" t="s">
        <v>33</v>
      </c>
      <c r="P9" s="53" t="s">
        <v>34</v>
      </c>
      <c r="Q9" s="64"/>
      <c r="R9" s="51"/>
    </row>
    <row r="10" spans="1:18" s="9" customFormat="1" ht="6.75" customHeight="1" x14ac:dyDescent="0.25">
      <c r="A10" s="19"/>
      <c r="B10" s="8"/>
      <c r="H10" s="7"/>
      <c r="I10" s="7"/>
      <c r="J10" s="7"/>
      <c r="K10" s="7"/>
      <c r="L10" s="7"/>
      <c r="M10" s="7"/>
      <c r="N10" s="7"/>
      <c r="O10" s="7"/>
      <c r="P10" s="7"/>
    </row>
    <row r="11" spans="1:18" ht="16.75" customHeight="1" x14ac:dyDescent="0.25">
      <c r="B11" s="87" t="s">
        <v>2</v>
      </c>
      <c r="C11" s="56"/>
      <c r="D11" s="57">
        <v>94696</v>
      </c>
      <c r="E11" s="57"/>
      <c r="F11" s="57">
        <v>316</v>
      </c>
      <c r="G11" s="57">
        <v>114</v>
      </c>
      <c r="H11" s="57">
        <v>430</v>
      </c>
      <c r="I11" s="57"/>
      <c r="J11" s="57">
        <v>137</v>
      </c>
      <c r="K11" s="57">
        <v>63</v>
      </c>
      <c r="L11" s="57">
        <v>200</v>
      </c>
      <c r="M11" s="57"/>
      <c r="N11" s="57">
        <v>230</v>
      </c>
      <c r="O11" s="58">
        <v>0.19797456788243356</v>
      </c>
      <c r="P11" s="57">
        <v>94926</v>
      </c>
    </row>
    <row r="12" spans="1:18" ht="16.75" customHeight="1" x14ac:dyDescent="0.25">
      <c r="B12" s="89" t="s">
        <v>3</v>
      </c>
      <c r="C12" s="56"/>
      <c r="D12" s="57">
        <v>1361</v>
      </c>
      <c r="E12" s="57"/>
      <c r="F12" s="57">
        <v>0</v>
      </c>
      <c r="G12" s="57">
        <v>0</v>
      </c>
      <c r="H12" s="57">
        <v>0</v>
      </c>
      <c r="I12" s="57"/>
      <c r="J12" s="57">
        <v>0</v>
      </c>
      <c r="K12" s="57">
        <v>13</v>
      </c>
      <c r="L12" s="57">
        <v>13</v>
      </c>
      <c r="M12" s="57"/>
      <c r="N12" s="57">
        <v>-13</v>
      </c>
      <c r="O12" s="58">
        <v>-0.95518001469507718</v>
      </c>
      <c r="P12" s="57">
        <v>1348</v>
      </c>
    </row>
    <row r="13" spans="1:18" ht="16.75" customHeight="1" x14ac:dyDescent="0.25">
      <c r="B13" s="89" t="s">
        <v>4</v>
      </c>
      <c r="C13" s="56"/>
      <c r="D13" s="57">
        <v>3111</v>
      </c>
      <c r="E13" s="57"/>
      <c r="F13" s="57">
        <v>36</v>
      </c>
      <c r="G13" s="57">
        <v>4</v>
      </c>
      <c r="H13" s="57">
        <v>40</v>
      </c>
      <c r="I13" s="57"/>
      <c r="J13" s="57">
        <v>1</v>
      </c>
      <c r="K13" s="57">
        <v>0</v>
      </c>
      <c r="L13" s="57">
        <v>1</v>
      </c>
      <c r="M13" s="57"/>
      <c r="N13" s="57">
        <v>39</v>
      </c>
      <c r="O13" s="58">
        <v>1.253616200578592</v>
      </c>
      <c r="P13" s="57">
        <v>3150</v>
      </c>
    </row>
    <row r="14" spans="1:18" ht="16.75" customHeight="1" x14ac:dyDescent="0.25">
      <c r="B14" s="89" t="s">
        <v>5</v>
      </c>
      <c r="C14" s="56"/>
      <c r="D14" s="57">
        <v>5915</v>
      </c>
      <c r="E14" s="57"/>
      <c r="F14" s="57">
        <v>8</v>
      </c>
      <c r="G14" s="57">
        <v>8</v>
      </c>
      <c r="H14" s="57">
        <v>16</v>
      </c>
      <c r="I14" s="57"/>
      <c r="J14" s="57">
        <v>10</v>
      </c>
      <c r="K14" s="57">
        <v>12</v>
      </c>
      <c r="L14" s="57">
        <v>22</v>
      </c>
      <c r="M14" s="57"/>
      <c r="N14" s="57">
        <v>-6</v>
      </c>
      <c r="O14" s="58">
        <v>-0.10143702451394759</v>
      </c>
      <c r="P14" s="57">
        <v>5909</v>
      </c>
    </row>
    <row r="15" spans="1:18" ht="16.75" customHeight="1" x14ac:dyDescent="0.25">
      <c r="B15" s="89" t="s">
        <v>6</v>
      </c>
      <c r="C15" s="56"/>
      <c r="D15" s="57">
        <v>5156</v>
      </c>
      <c r="E15" s="57"/>
      <c r="F15" s="57">
        <v>0</v>
      </c>
      <c r="G15" s="57">
        <v>4</v>
      </c>
      <c r="H15" s="57">
        <v>4</v>
      </c>
      <c r="I15" s="57"/>
      <c r="J15" s="57">
        <v>1</v>
      </c>
      <c r="K15" s="57">
        <v>29</v>
      </c>
      <c r="L15" s="57">
        <v>30</v>
      </c>
      <c r="M15" s="57"/>
      <c r="N15" s="57">
        <v>-26</v>
      </c>
      <c r="O15" s="58">
        <v>-0.50426687354538402</v>
      </c>
      <c r="P15" s="57">
        <v>5130</v>
      </c>
    </row>
    <row r="16" spans="1:18" ht="16.75" customHeight="1" x14ac:dyDescent="0.25">
      <c r="B16" s="89" t="s">
        <v>7</v>
      </c>
      <c r="C16" s="56"/>
      <c r="D16" s="57">
        <v>5787</v>
      </c>
      <c r="E16" s="57"/>
      <c r="F16" s="57">
        <v>60</v>
      </c>
      <c r="G16" s="57">
        <v>18</v>
      </c>
      <c r="H16" s="57">
        <v>78</v>
      </c>
      <c r="I16" s="57"/>
      <c r="J16" s="57">
        <v>18</v>
      </c>
      <c r="K16" s="57">
        <v>0</v>
      </c>
      <c r="L16" s="57">
        <v>18</v>
      </c>
      <c r="M16" s="57"/>
      <c r="N16" s="57">
        <v>60</v>
      </c>
      <c r="O16" s="58">
        <v>1.0368066355624677</v>
      </c>
      <c r="P16" s="57">
        <v>5847</v>
      </c>
    </row>
    <row r="17" spans="2:16" ht="16.75" customHeight="1" x14ac:dyDescent="0.25">
      <c r="B17" s="89" t="s">
        <v>8</v>
      </c>
      <c r="C17" s="56"/>
      <c r="D17" s="57">
        <v>10673</v>
      </c>
      <c r="E17" s="57"/>
      <c r="F17" s="57">
        <v>6</v>
      </c>
      <c r="G17" s="57">
        <v>10</v>
      </c>
      <c r="H17" s="57">
        <v>16</v>
      </c>
      <c r="I17" s="57"/>
      <c r="J17" s="57">
        <v>1</v>
      </c>
      <c r="K17" s="57">
        <v>3</v>
      </c>
      <c r="L17" s="57">
        <v>4</v>
      </c>
      <c r="M17" s="57"/>
      <c r="N17" s="57">
        <v>12</v>
      </c>
      <c r="O17" s="58">
        <v>0.11243324276211</v>
      </c>
      <c r="P17" s="57">
        <v>10685</v>
      </c>
    </row>
    <row r="18" spans="2:16" ht="16.75" customHeight="1" x14ac:dyDescent="0.25">
      <c r="B18" s="89" t="s">
        <v>9</v>
      </c>
      <c r="C18" s="56"/>
      <c r="D18" s="57">
        <v>4409</v>
      </c>
      <c r="E18" s="57"/>
      <c r="F18" s="57">
        <v>5</v>
      </c>
      <c r="G18" s="57">
        <v>1</v>
      </c>
      <c r="H18" s="57">
        <v>6</v>
      </c>
      <c r="I18" s="57"/>
      <c r="J18" s="57">
        <v>2</v>
      </c>
      <c r="K18" s="57">
        <v>0</v>
      </c>
      <c r="L18" s="57">
        <v>2</v>
      </c>
      <c r="M18" s="57"/>
      <c r="N18" s="57">
        <v>4</v>
      </c>
      <c r="O18" s="58">
        <v>9.072352007257882E-2</v>
      </c>
      <c r="P18" s="57">
        <v>4413</v>
      </c>
    </row>
    <row r="19" spans="2:16" ht="16.75" customHeight="1" x14ac:dyDescent="0.25">
      <c r="B19" s="89" t="s">
        <v>10</v>
      </c>
      <c r="C19" s="56"/>
      <c r="D19" s="57">
        <v>7152</v>
      </c>
      <c r="E19" s="57"/>
      <c r="F19" s="57">
        <v>6</v>
      </c>
      <c r="G19" s="57">
        <v>3</v>
      </c>
      <c r="H19" s="57">
        <v>9</v>
      </c>
      <c r="I19" s="57"/>
      <c r="J19" s="57">
        <v>2</v>
      </c>
      <c r="K19" s="57">
        <v>0</v>
      </c>
      <c r="L19" s="57">
        <v>2</v>
      </c>
      <c r="M19" s="57"/>
      <c r="N19" s="57">
        <v>7</v>
      </c>
      <c r="O19" s="58">
        <v>9.7874720357941841E-2</v>
      </c>
      <c r="P19" s="57">
        <v>7159</v>
      </c>
    </row>
    <row r="20" spans="2:16" ht="16.75" customHeight="1" x14ac:dyDescent="0.25">
      <c r="B20" s="89" t="s">
        <v>11</v>
      </c>
      <c r="C20" s="56"/>
      <c r="D20" s="57">
        <v>4116</v>
      </c>
      <c r="E20" s="57"/>
      <c r="F20" s="57">
        <v>8</v>
      </c>
      <c r="G20" s="57">
        <v>11</v>
      </c>
      <c r="H20" s="57">
        <v>19</v>
      </c>
      <c r="I20" s="57"/>
      <c r="J20" s="57">
        <v>20</v>
      </c>
      <c r="K20" s="57">
        <v>0</v>
      </c>
      <c r="L20" s="57">
        <v>20</v>
      </c>
      <c r="M20" s="57"/>
      <c r="N20" s="57">
        <v>-1</v>
      </c>
      <c r="O20" s="58">
        <v>-2.4295432458697763E-2</v>
      </c>
      <c r="P20" s="57">
        <v>4115</v>
      </c>
    </row>
    <row r="21" spans="2:16" ht="16.75" customHeight="1" x14ac:dyDescent="0.25">
      <c r="B21" s="89" t="s">
        <v>12</v>
      </c>
      <c r="C21" s="56"/>
      <c r="D21" s="57">
        <v>9438</v>
      </c>
      <c r="E21" s="57"/>
      <c r="F21" s="57">
        <v>5</v>
      </c>
      <c r="G21" s="57">
        <v>3</v>
      </c>
      <c r="H21" s="57">
        <v>8</v>
      </c>
      <c r="I21" s="57"/>
      <c r="J21" s="57">
        <v>6</v>
      </c>
      <c r="K21" s="57">
        <v>0</v>
      </c>
      <c r="L21" s="57">
        <v>6</v>
      </c>
      <c r="M21" s="57"/>
      <c r="N21" s="57">
        <v>2</v>
      </c>
      <c r="O21" s="58">
        <v>2.1190930281839375E-2</v>
      </c>
      <c r="P21" s="57">
        <v>9440</v>
      </c>
    </row>
    <row r="22" spans="2:16" ht="16.75" customHeight="1" x14ac:dyDescent="0.25">
      <c r="B22" s="89" t="s">
        <v>13</v>
      </c>
      <c r="C22" s="56"/>
      <c r="D22" s="57">
        <v>9824</v>
      </c>
      <c r="E22" s="57"/>
      <c r="F22" s="57">
        <v>166</v>
      </c>
      <c r="G22" s="57">
        <v>23</v>
      </c>
      <c r="H22" s="57">
        <v>189</v>
      </c>
      <c r="I22" s="57"/>
      <c r="J22" s="57">
        <v>12</v>
      </c>
      <c r="K22" s="57">
        <v>4</v>
      </c>
      <c r="L22" s="57">
        <v>16</v>
      </c>
      <c r="M22" s="57"/>
      <c r="N22" s="57">
        <v>173</v>
      </c>
      <c r="O22" s="58">
        <v>1.7609934853420197</v>
      </c>
      <c r="P22" s="57">
        <v>9997</v>
      </c>
    </row>
    <row r="23" spans="2:16" ht="16.75" customHeight="1" x14ac:dyDescent="0.25">
      <c r="B23" s="89" t="s">
        <v>14</v>
      </c>
      <c r="C23" s="56"/>
      <c r="D23" s="57">
        <v>1512</v>
      </c>
      <c r="E23" s="57"/>
      <c r="F23" s="57">
        <v>0</v>
      </c>
      <c r="G23" s="57">
        <v>0</v>
      </c>
      <c r="H23" s="57">
        <v>0</v>
      </c>
      <c r="I23" s="57"/>
      <c r="J23" s="57">
        <v>0</v>
      </c>
      <c r="K23" s="57">
        <v>0</v>
      </c>
      <c r="L23" s="57">
        <v>0</v>
      </c>
      <c r="M23" s="57"/>
      <c r="N23" s="57">
        <v>0</v>
      </c>
      <c r="O23" s="58">
        <v>0</v>
      </c>
      <c r="P23" s="57">
        <v>1512</v>
      </c>
    </row>
    <row r="24" spans="2:16" ht="16.75" customHeight="1" x14ac:dyDescent="0.25">
      <c r="B24" s="89" t="s">
        <v>15</v>
      </c>
      <c r="C24" s="56"/>
      <c r="D24" s="57">
        <v>2247</v>
      </c>
      <c r="E24" s="57"/>
      <c r="F24" s="57">
        <v>0</v>
      </c>
      <c r="G24" s="57">
        <v>0</v>
      </c>
      <c r="H24" s="57">
        <v>0</v>
      </c>
      <c r="I24" s="57"/>
      <c r="J24" s="57">
        <v>0</v>
      </c>
      <c r="K24" s="57">
        <v>2</v>
      </c>
      <c r="L24" s="57">
        <v>2</v>
      </c>
      <c r="M24" s="57"/>
      <c r="N24" s="57">
        <v>-2</v>
      </c>
      <c r="O24" s="58">
        <v>-8.9007565643079656E-2</v>
      </c>
      <c r="P24" s="57">
        <v>2245</v>
      </c>
    </row>
    <row r="25" spans="2:16" ht="16.75" customHeight="1" x14ac:dyDescent="0.25">
      <c r="B25" s="89" t="s">
        <v>16</v>
      </c>
      <c r="C25" s="56"/>
      <c r="D25" s="57">
        <v>3092</v>
      </c>
      <c r="E25" s="57"/>
      <c r="F25" s="57">
        <v>0</v>
      </c>
      <c r="G25" s="57">
        <v>4</v>
      </c>
      <c r="H25" s="57">
        <v>4</v>
      </c>
      <c r="I25" s="57"/>
      <c r="J25" s="57">
        <v>3</v>
      </c>
      <c r="K25" s="57">
        <v>0</v>
      </c>
      <c r="L25" s="57">
        <v>3</v>
      </c>
      <c r="M25" s="57"/>
      <c r="N25" s="57">
        <v>1</v>
      </c>
      <c r="O25" s="58">
        <v>3.2341526520051747E-2</v>
      </c>
      <c r="P25" s="57">
        <v>3093</v>
      </c>
    </row>
    <row r="26" spans="2:16" ht="16.75" customHeight="1" x14ac:dyDescent="0.25">
      <c r="B26" s="89" t="s">
        <v>17</v>
      </c>
      <c r="C26" s="56"/>
      <c r="D26" s="57">
        <v>4523</v>
      </c>
      <c r="E26" s="57"/>
      <c r="F26" s="57">
        <v>0</v>
      </c>
      <c r="G26" s="57">
        <v>17</v>
      </c>
      <c r="H26" s="57">
        <v>17</v>
      </c>
      <c r="I26" s="57"/>
      <c r="J26" s="57">
        <v>50</v>
      </c>
      <c r="K26" s="57">
        <v>0</v>
      </c>
      <c r="L26" s="57">
        <v>50</v>
      </c>
      <c r="M26" s="57"/>
      <c r="N26" s="57">
        <v>-33</v>
      </c>
      <c r="O26" s="58">
        <v>-0.72960424497015253</v>
      </c>
      <c r="P26" s="57">
        <v>4490</v>
      </c>
    </row>
    <row r="27" spans="2:16" ht="16.75" customHeight="1" x14ac:dyDescent="0.25">
      <c r="B27" s="89" t="s">
        <v>18</v>
      </c>
      <c r="C27" s="56"/>
      <c r="D27" s="57">
        <v>2726</v>
      </c>
      <c r="E27" s="57"/>
      <c r="F27" s="57">
        <v>9</v>
      </c>
      <c r="G27" s="57">
        <v>1</v>
      </c>
      <c r="H27" s="57">
        <v>10</v>
      </c>
      <c r="I27" s="57"/>
      <c r="J27" s="57">
        <v>0</v>
      </c>
      <c r="K27" s="57">
        <v>0</v>
      </c>
      <c r="L27" s="57">
        <v>0</v>
      </c>
      <c r="M27" s="57"/>
      <c r="N27" s="57">
        <v>10</v>
      </c>
      <c r="O27" s="58">
        <v>0.36683785766691124</v>
      </c>
      <c r="P27" s="57">
        <v>2736</v>
      </c>
    </row>
    <row r="28" spans="2:16" ht="16.75" customHeight="1" x14ac:dyDescent="0.25">
      <c r="B28" s="89" t="s">
        <v>19</v>
      </c>
      <c r="C28" s="56"/>
      <c r="D28" s="57">
        <v>8594</v>
      </c>
      <c r="E28" s="57"/>
      <c r="F28" s="57">
        <v>7</v>
      </c>
      <c r="G28" s="57">
        <v>4</v>
      </c>
      <c r="H28" s="57">
        <v>11</v>
      </c>
      <c r="I28" s="57"/>
      <c r="J28" s="57">
        <v>8</v>
      </c>
      <c r="K28" s="57">
        <v>0</v>
      </c>
      <c r="L28" s="57">
        <v>8</v>
      </c>
      <c r="M28" s="57"/>
      <c r="N28" s="57">
        <v>3</v>
      </c>
      <c r="O28" s="58">
        <v>3.4908075401442869E-2</v>
      </c>
      <c r="P28" s="57">
        <v>8597</v>
      </c>
    </row>
    <row r="29" spans="2:16" ht="16.75" customHeight="1" x14ac:dyDescent="0.25">
      <c r="B29" s="89" t="s">
        <v>20</v>
      </c>
      <c r="C29" s="56"/>
      <c r="D29" s="57">
        <v>3747</v>
      </c>
      <c r="E29" s="57"/>
      <c r="F29" s="57">
        <v>0</v>
      </c>
      <c r="G29" s="57">
        <v>3</v>
      </c>
      <c r="H29" s="57">
        <v>3</v>
      </c>
      <c r="I29" s="57"/>
      <c r="J29" s="57">
        <v>0</v>
      </c>
      <c r="K29" s="57">
        <v>0</v>
      </c>
      <c r="L29" s="57">
        <v>0</v>
      </c>
      <c r="M29" s="57"/>
      <c r="N29" s="57">
        <v>3</v>
      </c>
      <c r="O29" s="58">
        <v>8.0064051240992792E-2</v>
      </c>
      <c r="P29" s="57">
        <v>3750</v>
      </c>
    </row>
    <row r="30" spans="2:16" ht="22.5" customHeight="1" x14ac:dyDescent="0.25">
      <c r="B30" s="89" t="s">
        <v>21</v>
      </c>
      <c r="C30" s="56"/>
      <c r="D30" s="57">
        <v>1313</v>
      </c>
      <c r="E30" s="57"/>
      <c r="F30" s="57">
        <v>0</v>
      </c>
      <c r="G30" s="57">
        <v>0</v>
      </c>
      <c r="H30" s="57">
        <v>0</v>
      </c>
      <c r="I30" s="57"/>
      <c r="J30" s="57">
        <v>3</v>
      </c>
      <c r="K30" s="57">
        <v>0</v>
      </c>
      <c r="L30" s="57">
        <v>3</v>
      </c>
      <c r="M30" s="57"/>
      <c r="N30" s="57">
        <v>-3</v>
      </c>
      <c r="O30" s="58">
        <v>-0.22848438690022849</v>
      </c>
      <c r="P30" s="57">
        <v>1310</v>
      </c>
    </row>
    <row r="31" spans="2:16" ht="16.75" customHeight="1" x14ac:dyDescent="0.25">
      <c r="B31" s="87" t="s">
        <v>22</v>
      </c>
      <c r="C31" s="56"/>
      <c r="D31" s="57">
        <v>10368</v>
      </c>
      <c r="E31" s="57"/>
      <c r="F31" s="57">
        <v>56</v>
      </c>
      <c r="G31" s="57">
        <v>5</v>
      </c>
      <c r="H31" s="57">
        <v>61</v>
      </c>
      <c r="I31" s="57"/>
      <c r="J31" s="57">
        <v>0</v>
      </c>
      <c r="K31" s="57">
        <v>83</v>
      </c>
      <c r="L31" s="57">
        <v>83</v>
      </c>
      <c r="M31" s="57"/>
      <c r="N31" s="57">
        <v>-22</v>
      </c>
      <c r="O31" s="58">
        <v>0</v>
      </c>
      <c r="P31" s="57">
        <v>10346</v>
      </c>
    </row>
    <row r="32" spans="2:16" ht="16.75" customHeight="1" x14ac:dyDescent="0.25">
      <c r="B32" s="89" t="s">
        <v>23</v>
      </c>
      <c r="C32" s="56"/>
      <c r="D32" s="57">
        <v>9898</v>
      </c>
      <c r="E32" s="57"/>
      <c r="F32" s="57">
        <v>55</v>
      </c>
      <c r="G32" s="57">
        <v>5</v>
      </c>
      <c r="H32" s="57">
        <v>60</v>
      </c>
      <c r="I32" s="57"/>
      <c r="J32" s="57">
        <v>0</v>
      </c>
      <c r="K32" s="57">
        <v>81</v>
      </c>
      <c r="L32" s="57">
        <v>81</v>
      </c>
      <c r="M32" s="57"/>
      <c r="N32" s="57">
        <v>-21</v>
      </c>
      <c r="O32" s="58">
        <v>0</v>
      </c>
      <c r="P32" s="57">
        <v>9877</v>
      </c>
    </row>
    <row r="33" spans="2:16" ht="22.5" customHeight="1" x14ac:dyDescent="0.25">
      <c r="B33" s="89" t="s">
        <v>24</v>
      </c>
      <c r="C33" s="78"/>
      <c r="D33" s="73">
        <v>470</v>
      </c>
      <c r="E33" s="73"/>
      <c r="F33" s="73">
        <v>1</v>
      </c>
      <c r="G33" s="73">
        <v>0</v>
      </c>
      <c r="H33" s="73">
        <v>1</v>
      </c>
      <c r="I33" s="73"/>
      <c r="J33" s="73">
        <v>0</v>
      </c>
      <c r="K33" s="73">
        <v>2</v>
      </c>
      <c r="L33" s="73">
        <v>2</v>
      </c>
      <c r="M33" s="73"/>
      <c r="N33" s="73">
        <v>-1</v>
      </c>
      <c r="O33" s="79">
        <v>0</v>
      </c>
      <c r="P33" s="73">
        <v>469</v>
      </c>
    </row>
    <row r="34" spans="2:16" ht="22.5" customHeight="1" thickBot="1" x14ac:dyDescent="0.3">
      <c r="B34" s="93" t="s">
        <v>25</v>
      </c>
      <c r="C34" s="80"/>
      <c r="D34" s="81">
        <v>105064</v>
      </c>
      <c r="E34" s="81"/>
      <c r="F34" s="81">
        <v>372</v>
      </c>
      <c r="G34" s="81">
        <v>119</v>
      </c>
      <c r="H34" s="81">
        <v>491</v>
      </c>
      <c r="I34" s="81"/>
      <c r="J34" s="81">
        <v>137</v>
      </c>
      <c r="K34" s="81">
        <v>146</v>
      </c>
      <c r="L34" s="81">
        <v>283</v>
      </c>
      <c r="M34" s="81"/>
      <c r="N34" s="81">
        <v>208</v>
      </c>
      <c r="O34" s="82">
        <v>0.2</v>
      </c>
      <c r="P34" s="81">
        <v>105272</v>
      </c>
    </row>
    <row r="35" spans="2:16" ht="7.5" customHeight="1" x14ac:dyDescent="0.25"/>
  </sheetData>
  <mergeCells count="8">
    <mergeCell ref="B1:D1"/>
    <mergeCell ref="B2:D2"/>
    <mergeCell ref="F8:H8"/>
    <mergeCell ref="J8:L8"/>
    <mergeCell ref="N8:O8"/>
    <mergeCell ref="D5:P5"/>
    <mergeCell ref="H7:O7"/>
    <mergeCell ref="D6:P6"/>
  </mergeCells>
  <phoneticPr fontId="10" type="noConversion"/>
  <pageMargins left="0" right="0.59055118110236227" top="0" bottom="0.59055118110236227" header="0" footer="0.39370078740157483"/>
  <pageSetup paperSize="9" scale="6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R3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6" width="12.1796875" style="11" customWidth="1"/>
    <col min="17" max="16384" width="10.81640625" style="11"/>
  </cols>
  <sheetData>
    <row r="1" spans="1:18" ht="33" customHeight="1" x14ac:dyDescent="0.25">
      <c r="A1" s="20"/>
      <c r="B1" s="124" t="s">
        <v>54</v>
      </c>
      <c r="C1" s="124"/>
      <c r="D1" s="124"/>
    </row>
    <row r="2" spans="1:18" ht="17.149999999999999" customHeight="1" x14ac:dyDescent="0.3">
      <c r="A2" s="20"/>
      <c r="B2" s="125" t="s">
        <v>55</v>
      </c>
      <c r="C2" s="126"/>
      <c r="D2" s="126"/>
    </row>
    <row r="3" spans="1:18" ht="6.75" customHeight="1" x14ac:dyDescent="0.25">
      <c r="A3" s="21"/>
      <c r="B3" s="20"/>
      <c r="C3" s="20"/>
      <c r="D3" s="20"/>
    </row>
    <row r="5" spans="1:18" s="3" customFormat="1" ht="17.149999999999999" customHeight="1" x14ac:dyDescent="0.45">
      <c r="B5" s="1" t="s">
        <v>76</v>
      </c>
      <c r="C5" s="2"/>
      <c r="D5" s="129" t="s">
        <v>36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8" s="5" customFormat="1" ht="2.5" customHeight="1" x14ac:dyDescent="0.25">
      <c r="A6" s="18"/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8" s="5" customFormat="1" ht="6.75" customHeight="1" x14ac:dyDescent="0.25">
      <c r="A7" s="18"/>
      <c r="H7" s="130"/>
      <c r="I7" s="130"/>
      <c r="J7" s="130"/>
      <c r="K7" s="130"/>
      <c r="L7" s="130"/>
      <c r="M7" s="130"/>
      <c r="N7" s="130"/>
      <c r="O7" s="130"/>
      <c r="Q7" s="6"/>
    </row>
    <row r="8" spans="1:18" s="5" customFormat="1" ht="16.75" customHeight="1" x14ac:dyDescent="0.25">
      <c r="A8" s="18"/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 t="s">
        <v>31</v>
      </c>
      <c r="Q8" s="74"/>
      <c r="R8" s="68"/>
    </row>
    <row r="9" spans="1:18" s="5" customFormat="1" ht="18.75" customHeight="1" x14ac:dyDescent="0.25">
      <c r="A9" s="18"/>
      <c r="B9" s="88" t="s">
        <v>70</v>
      </c>
      <c r="C9" s="4"/>
      <c r="D9" s="53" t="s">
        <v>30</v>
      </c>
      <c r="E9" s="53"/>
      <c r="F9" s="53" t="s">
        <v>0</v>
      </c>
      <c r="G9" s="53" t="s">
        <v>26</v>
      </c>
      <c r="H9" s="53" t="s">
        <v>28</v>
      </c>
      <c r="I9" s="53"/>
      <c r="J9" s="53" t="s">
        <v>26</v>
      </c>
      <c r="K9" s="53" t="s">
        <v>1</v>
      </c>
      <c r="L9" s="53" t="s">
        <v>28</v>
      </c>
      <c r="M9" s="53"/>
      <c r="N9" s="53" t="s">
        <v>32</v>
      </c>
      <c r="O9" s="53" t="s">
        <v>33</v>
      </c>
      <c r="P9" s="53" t="s">
        <v>34</v>
      </c>
      <c r="Q9" s="64"/>
      <c r="R9" s="51"/>
    </row>
    <row r="10" spans="1:18" s="9" customFormat="1" ht="6.75" customHeight="1" x14ac:dyDescent="0.25">
      <c r="A10" s="19"/>
      <c r="B10" s="8"/>
      <c r="H10" s="7"/>
      <c r="I10" s="7"/>
      <c r="J10" s="7"/>
      <c r="K10" s="7"/>
      <c r="L10" s="7"/>
      <c r="M10" s="7"/>
      <c r="N10" s="7"/>
      <c r="O10" s="7"/>
      <c r="P10" s="7"/>
    </row>
    <row r="11" spans="1:18" ht="16.75" customHeight="1" x14ac:dyDescent="0.25">
      <c r="B11" s="87" t="s">
        <v>2</v>
      </c>
      <c r="C11" s="56"/>
      <c r="D11" s="57">
        <v>94396</v>
      </c>
      <c r="E11" s="57"/>
      <c r="F11" s="57">
        <v>424</v>
      </c>
      <c r="G11" s="57">
        <v>139</v>
      </c>
      <c r="H11" s="57">
        <v>563</v>
      </c>
      <c r="I11" s="57"/>
      <c r="J11" s="57">
        <v>157</v>
      </c>
      <c r="K11" s="57">
        <v>106</v>
      </c>
      <c r="L11" s="57">
        <v>263</v>
      </c>
      <c r="M11" s="57"/>
      <c r="N11" s="57">
        <v>300</v>
      </c>
      <c r="O11" s="58">
        <v>0.31781007669816519</v>
      </c>
      <c r="P11" s="57">
        <v>94696</v>
      </c>
    </row>
    <row r="12" spans="1:18" ht="16.75" customHeight="1" x14ac:dyDescent="0.25">
      <c r="B12" s="89" t="s">
        <v>3</v>
      </c>
      <c r="C12" s="56"/>
      <c r="D12" s="57">
        <v>1357</v>
      </c>
      <c r="E12" s="57"/>
      <c r="F12" s="57">
        <v>2</v>
      </c>
      <c r="G12" s="57">
        <v>3</v>
      </c>
      <c r="H12" s="57">
        <v>5</v>
      </c>
      <c r="I12" s="57"/>
      <c r="J12" s="57">
        <v>1</v>
      </c>
      <c r="K12" s="57">
        <v>0</v>
      </c>
      <c r="L12" s="57">
        <v>1</v>
      </c>
      <c r="M12" s="57"/>
      <c r="N12" s="57">
        <v>4</v>
      </c>
      <c r="O12" s="58">
        <v>0.29476787030213708</v>
      </c>
      <c r="P12" s="57">
        <v>1361</v>
      </c>
    </row>
    <row r="13" spans="1:18" ht="16.75" customHeight="1" x14ac:dyDescent="0.25">
      <c r="B13" s="89" t="s">
        <v>4</v>
      </c>
      <c r="C13" s="56"/>
      <c r="D13" s="57">
        <v>3112</v>
      </c>
      <c r="E13" s="57"/>
      <c r="F13" s="57">
        <v>0</v>
      </c>
      <c r="G13" s="57">
        <v>3</v>
      </c>
      <c r="H13" s="57">
        <v>3</v>
      </c>
      <c r="I13" s="57"/>
      <c r="J13" s="57">
        <v>4</v>
      </c>
      <c r="K13" s="57">
        <v>0</v>
      </c>
      <c r="L13" s="57">
        <v>4</v>
      </c>
      <c r="M13" s="57"/>
      <c r="N13" s="57">
        <v>-1</v>
      </c>
      <c r="O13" s="58">
        <v>-3.2133676092544985E-2</v>
      </c>
      <c r="P13" s="57">
        <v>3111</v>
      </c>
    </row>
    <row r="14" spans="1:18" ht="16.75" customHeight="1" x14ac:dyDescent="0.25">
      <c r="B14" s="89" t="s">
        <v>5</v>
      </c>
      <c r="C14" s="56"/>
      <c r="D14" s="57">
        <v>5917</v>
      </c>
      <c r="E14" s="57"/>
      <c r="F14" s="57">
        <v>6</v>
      </c>
      <c r="G14" s="57">
        <v>3</v>
      </c>
      <c r="H14" s="57">
        <v>9</v>
      </c>
      <c r="I14" s="57"/>
      <c r="J14" s="57">
        <v>5</v>
      </c>
      <c r="K14" s="57">
        <v>6</v>
      </c>
      <c r="L14" s="57">
        <v>11</v>
      </c>
      <c r="M14" s="57"/>
      <c r="N14" s="57">
        <v>-2</v>
      </c>
      <c r="O14" s="58">
        <v>-3.3800912624640862E-2</v>
      </c>
      <c r="P14" s="57">
        <v>5915</v>
      </c>
    </row>
    <row r="15" spans="1:18" ht="16.75" customHeight="1" x14ac:dyDescent="0.25">
      <c r="B15" s="89" t="s">
        <v>6</v>
      </c>
      <c r="C15" s="56"/>
      <c r="D15" s="57">
        <v>5155</v>
      </c>
      <c r="E15" s="57"/>
      <c r="F15" s="57">
        <v>0</v>
      </c>
      <c r="G15" s="57">
        <v>1</v>
      </c>
      <c r="H15" s="57">
        <v>1</v>
      </c>
      <c r="I15" s="57"/>
      <c r="J15" s="57">
        <v>0</v>
      </c>
      <c r="K15" s="57">
        <v>0</v>
      </c>
      <c r="L15" s="57">
        <v>0</v>
      </c>
      <c r="M15" s="57"/>
      <c r="N15" s="57">
        <v>1</v>
      </c>
      <c r="O15" s="58">
        <v>1.9398642095053344E-2</v>
      </c>
      <c r="P15" s="57">
        <v>5156</v>
      </c>
    </row>
    <row r="16" spans="1:18" ht="16.75" customHeight="1" x14ac:dyDescent="0.25">
      <c r="B16" s="89" t="s">
        <v>7</v>
      </c>
      <c r="C16" s="56"/>
      <c r="D16" s="57">
        <v>5786</v>
      </c>
      <c r="E16" s="57"/>
      <c r="F16" s="57">
        <v>9</v>
      </c>
      <c r="G16" s="57">
        <v>27</v>
      </c>
      <c r="H16" s="57">
        <v>36</v>
      </c>
      <c r="I16" s="57"/>
      <c r="J16" s="57">
        <v>35</v>
      </c>
      <c r="K16" s="57">
        <v>0</v>
      </c>
      <c r="L16" s="57">
        <v>35</v>
      </c>
      <c r="M16" s="57"/>
      <c r="N16" s="57">
        <v>1</v>
      </c>
      <c r="O16" s="58">
        <v>1.7283097131005877E-2</v>
      </c>
      <c r="P16" s="57">
        <v>5787</v>
      </c>
    </row>
    <row r="17" spans="2:16" ht="16.75" customHeight="1" x14ac:dyDescent="0.25">
      <c r="B17" s="89" t="s">
        <v>8</v>
      </c>
      <c r="C17" s="56"/>
      <c r="D17" s="57">
        <v>10644</v>
      </c>
      <c r="E17" s="57"/>
      <c r="F17" s="57">
        <v>0</v>
      </c>
      <c r="G17" s="57">
        <v>39</v>
      </c>
      <c r="H17" s="57">
        <v>39</v>
      </c>
      <c r="I17" s="57"/>
      <c r="J17" s="57">
        <v>6</v>
      </c>
      <c r="K17" s="57">
        <v>4</v>
      </c>
      <c r="L17" s="57">
        <v>10</v>
      </c>
      <c r="M17" s="57"/>
      <c r="N17" s="57">
        <v>29</v>
      </c>
      <c r="O17" s="58">
        <v>0.27245396467493421</v>
      </c>
      <c r="P17" s="57">
        <v>10673</v>
      </c>
    </row>
    <row r="18" spans="2:16" ht="16.75" customHeight="1" x14ac:dyDescent="0.25">
      <c r="B18" s="89" t="s">
        <v>9</v>
      </c>
      <c r="C18" s="56"/>
      <c r="D18" s="57">
        <v>4388</v>
      </c>
      <c r="E18" s="57"/>
      <c r="F18" s="57">
        <v>25</v>
      </c>
      <c r="G18" s="57">
        <v>1</v>
      </c>
      <c r="H18" s="57">
        <v>26</v>
      </c>
      <c r="I18" s="57"/>
      <c r="J18" s="57">
        <v>1</v>
      </c>
      <c r="K18" s="57">
        <v>4</v>
      </c>
      <c r="L18" s="57">
        <v>5</v>
      </c>
      <c r="M18" s="57"/>
      <c r="N18" s="57">
        <v>21</v>
      </c>
      <c r="O18" s="58">
        <v>0.47857793983591612</v>
      </c>
      <c r="P18" s="57">
        <v>4409</v>
      </c>
    </row>
    <row r="19" spans="2:16" ht="16.75" customHeight="1" x14ac:dyDescent="0.25">
      <c r="B19" s="89" t="s">
        <v>10</v>
      </c>
      <c r="C19" s="56"/>
      <c r="D19" s="57">
        <v>7161</v>
      </c>
      <c r="E19" s="57"/>
      <c r="F19" s="57">
        <v>0</v>
      </c>
      <c r="G19" s="57">
        <v>9</v>
      </c>
      <c r="H19" s="57">
        <v>9</v>
      </c>
      <c r="I19" s="57"/>
      <c r="J19" s="57">
        <v>17</v>
      </c>
      <c r="K19" s="57">
        <v>1</v>
      </c>
      <c r="L19" s="57">
        <v>18</v>
      </c>
      <c r="M19" s="57"/>
      <c r="N19" s="57">
        <v>-9</v>
      </c>
      <c r="O19" s="58">
        <v>-0.12568077084206117</v>
      </c>
      <c r="P19" s="57">
        <v>7152</v>
      </c>
    </row>
    <row r="20" spans="2:16" ht="16.75" customHeight="1" x14ac:dyDescent="0.25">
      <c r="B20" s="89" t="s">
        <v>11</v>
      </c>
      <c r="C20" s="56"/>
      <c r="D20" s="57">
        <v>4122</v>
      </c>
      <c r="E20" s="57"/>
      <c r="F20" s="57">
        <v>6</v>
      </c>
      <c r="G20" s="57">
        <v>14</v>
      </c>
      <c r="H20" s="57">
        <v>20</v>
      </c>
      <c r="I20" s="57"/>
      <c r="J20" s="57">
        <v>20</v>
      </c>
      <c r="K20" s="57">
        <v>6</v>
      </c>
      <c r="L20" s="57">
        <v>26</v>
      </c>
      <c r="M20" s="57"/>
      <c r="N20" s="57">
        <v>-6</v>
      </c>
      <c r="O20" s="58">
        <v>-0.14556040756914121</v>
      </c>
      <c r="P20" s="57">
        <v>4116</v>
      </c>
    </row>
    <row r="21" spans="2:16" ht="16.75" customHeight="1" x14ac:dyDescent="0.25">
      <c r="B21" s="89" t="s">
        <v>12</v>
      </c>
      <c r="C21" s="56"/>
      <c r="D21" s="57">
        <v>9439</v>
      </c>
      <c r="E21" s="57"/>
      <c r="F21" s="57">
        <v>9</v>
      </c>
      <c r="G21" s="57">
        <v>1</v>
      </c>
      <c r="H21" s="57">
        <v>10</v>
      </c>
      <c r="I21" s="57"/>
      <c r="J21" s="57">
        <v>3</v>
      </c>
      <c r="K21" s="57">
        <v>8</v>
      </c>
      <c r="L21" s="57">
        <v>11</v>
      </c>
      <c r="M21" s="57"/>
      <c r="N21" s="57">
        <v>-1</v>
      </c>
      <c r="O21" s="58">
        <v>-1.0594342621040365E-2</v>
      </c>
      <c r="P21" s="57">
        <v>9438</v>
      </c>
    </row>
    <row r="22" spans="2:16" ht="16.75" customHeight="1" x14ac:dyDescent="0.25">
      <c r="B22" s="89" t="s">
        <v>13</v>
      </c>
      <c r="C22" s="56"/>
      <c r="D22" s="57">
        <v>9722</v>
      </c>
      <c r="E22" s="57"/>
      <c r="F22" s="57">
        <v>128</v>
      </c>
      <c r="G22" s="57">
        <v>28</v>
      </c>
      <c r="H22" s="57">
        <v>156</v>
      </c>
      <c r="I22" s="57"/>
      <c r="J22" s="57">
        <v>51</v>
      </c>
      <c r="K22" s="57">
        <v>3</v>
      </c>
      <c r="L22" s="57">
        <v>54</v>
      </c>
      <c r="M22" s="57"/>
      <c r="N22" s="57">
        <v>102</v>
      </c>
      <c r="O22" s="58">
        <v>1.0491668380991566</v>
      </c>
      <c r="P22" s="57">
        <v>9824</v>
      </c>
    </row>
    <row r="23" spans="2:16" ht="16.75" customHeight="1" x14ac:dyDescent="0.25">
      <c r="B23" s="89" t="s">
        <v>14</v>
      </c>
      <c r="C23" s="56"/>
      <c r="D23" s="57">
        <v>1512</v>
      </c>
      <c r="E23" s="57"/>
      <c r="F23" s="57">
        <v>0</v>
      </c>
      <c r="G23" s="57">
        <v>0</v>
      </c>
      <c r="H23" s="57">
        <v>0</v>
      </c>
      <c r="I23" s="57"/>
      <c r="J23" s="57">
        <v>0</v>
      </c>
      <c r="K23" s="57">
        <v>0</v>
      </c>
      <c r="L23" s="57">
        <v>0</v>
      </c>
      <c r="M23" s="57"/>
      <c r="N23" s="57">
        <v>0</v>
      </c>
      <c r="O23" s="58">
        <v>0</v>
      </c>
      <c r="P23" s="57">
        <v>1512</v>
      </c>
    </row>
    <row r="24" spans="2:16" ht="16.75" customHeight="1" x14ac:dyDescent="0.25">
      <c r="B24" s="89" t="s">
        <v>15</v>
      </c>
      <c r="C24" s="56"/>
      <c r="D24" s="57">
        <v>2247</v>
      </c>
      <c r="E24" s="57"/>
      <c r="F24" s="57">
        <v>0</v>
      </c>
      <c r="G24" s="57">
        <v>1</v>
      </c>
      <c r="H24" s="57">
        <v>1</v>
      </c>
      <c r="I24" s="57"/>
      <c r="J24" s="57">
        <v>1</v>
      </c>
      <c r="K24" s="57">
        <v>0</v>
      </c>
      <c r="L24" s="57">
        <v>1</v>
      </c>
      <c r="M24" s="57"/>
      <c r="N24" s="57">
        <v>0</v>
      </c>
      <c r="O24" s="58">
        <v>0</v>
      </c>
      <c r="P24" s="57">
        <v>2247</v>
      </c>
    </row>
    <row r="25" spans="2:16" ht="16.75" customHeight="1" x14ac:dyDescent="0.25">
      <c r="B25" s="89" t="s">
        <v>16</v>
      </c>
      <c r="C25" s="56"/>
      <c r="D25" s="57">
        <v>3090</v>
      </c>
      <c r="E25" s="57"/>
      <c r="F25" s="57">
        <v>0</v>
      </c>
      <c r="G25" s="57">
        <v>2</v>
      </c>
      <c r="H25" s="57">
        <v>2</v>
      </c>
      <c r="I25" s="57"/>
      <c r="J25" s="57">
        <v>0</v>
      </c>
      <c r="K25" s="57">
        <v>0</v>
      </c>
      <c r="L25" s="57">
        <v>0</v>
      </c>
      <c r="M25" s="57"/>
      <c r="N25" s="57">
        <v>2</v>
      </c>
      <c r="O25" s="58">
        <v>6.4724919093851127E-2</v>
      </c>
      <c r="P25" s="57">
        <v>3092</v>
      </c>
    </row>
    <row r="26" spans="2:16" ht="16.75" customHeight="1" x14ac:dyDescent="0.25">
      <c r="B26" s="89" t="s">
        <v>17</v>
      </c>
      <c r="C26" s="56"/>
      <c r="D26" s="57">
        <v>4523</v>
      </c>
      <c r="E26" s="57"/>
      <c r="F26" s="57">
        <v>0</v>
      </c>
      <c r="G26" s="57">
        <v>0</v>
      </c>
      <c r="H26" s="57">
        <v>0</v>
      </c>
      <c r="I26" s="57"/>
      <c r="J26" s="57">
        <v>0</v>
      </c>
      <c r="K26" s="57">
        <v>0</v>
      </c>
      <c r="L26" s="57">
        <v>0</v>
      </c>
      <c r="M26" s="57"/>
      <c r="N26" s="57">
        <v>0</v>
      </c>
      <c r="O26" s="58">
        <v>0</v>
      </c>
      <c r="P26" s="57">
        <v>4523</v>
      </c>
    </row>
    <row r="27" spans="2:16" ht="16.75" customHeight="1" x14ac:dyDescent="0.25">
      <c r="B27" s="89" t="s">
        <v>18</v>
      </c>
      <c r="C27" s="56"/>
      <c r="D27" s="57">
        <v>2493</v>
      </c>
      <c r="E27" s="57"/>
      <c r="F27" s="57">
        <v>239</v>
      </c>
      <c r="G27" s="57">
        <v>3</v>
      </c>
      <c r="H27" s="57">
        <v>242</v>
      </c>
      <c r="I27" s="57"/>
      <c r="J27" s="57">
        <v>7</v>
      </c>
      <c r="K27" s="57">
        <v>2</v>
      </c>
      <c r="L27" s="57">
        <v>9</v>
      </c>
      <c r="M27" s="57"/>
      <c r="N27" s="57">
        <v>233</v>
      </c>
      <c r="O27" s="58">
        <v>9.3461692739671065</v>
      </c>
      <c r="P27" s="57">
        <v>2726</v>
      </c>
    </row>
    <row r="28" spans="2:16" ht="16.75" customHeight="1" x14ac:dyDescent="0.25">
      <c r="B28" s="89" t="s">
        <v>19</v>
      </c>
      <c r="C28" s="56"/>
      <c r="D28" s="57">
        <v>8666</v>
      </c>
      <c r="E28" s="57"/>
      <c r="F28" s="57">
        <v>0</v>
      </c>
      <c r="G28" s="57">
        <v>0</v>
      </c>
      <c r="H28" s="57">
        <v>0</v>
      </c>
      <c r="I28" s="57"/>
      <c r="J28" s="57">
        <v>0</v>
      </c>
      <c r="K28" s="57">
        <v>72</v>
      </c>
      <c r="L28" s="57">
        <v>72</v>
      </c>
      <c r="M28" s="57"/>
      <c r="N28" s="57">
        <v>-72</v>
      </c>
      <c r="O28" s="58">
        <v>-0.83083314101084704</v>
      </c>
      <c r="P28" s="57">
        <v>8594</v>
      </c>
    </row>
    <row r="29" spans="2:16" ht="16.75" customHeight="1" x14ac:dyDescent="0.25">
      <c r="B29" s="89" t="s">
        <v>20</v>
      </c>
      <c r="C29" s="56"/>
      <c r="D29" s="57">
        <v>3749</v>
      </c>
      <c r="E29" s="57"/>
      <c r="F29" s="57">
        <v>0</v>
      </c>
      <c r="G29" s="57">
        <v>0</v>
      </c>
      <c r="H29" s="57">
        <v>0</v>
      </c>
      <c r="I29" s="57"/>
      <c r="J29" s="57">
        <v>0</v>
      </c>
      <c r="K29" s="57">
        <v>0</v>
      </c>
      <c r="L29" s="57">
        <v>0</v>
      </c>
      <c r="M29" s="57"/>
      <c r="N29" s="57">
        <v>-2</v>
      </c>
      <c r="O29" s="58">
        <v>-5.3347559349159773E-2</v>
      </c>
      <c r="P29" s="57">
        <v>3747</v>
      </c>
    </row>
    <row r="30" spans="2:16" ht="22.5" customHeight="1" x14ac:dyDescent="0.25">
      <c r="B30" s="89" t="s">
        <v>21</v>
      </c>
      <c r="C30" s="56"/>
      <c r="D30" s="57">
        <v>1313</v>
      </c>
      <c r="E30" s="57"/>
      <c r="F30" s="57">
        <v>0</v>
      </c>
      <c r="G30" s="57">
        <v>4</v>
      </c>
      <c r="H30" s="57">
        <v>4</v>
      </c>
      <c r="I30" s="57"/>
      <c r="J30" s="57">
        <v>6</v>
      </c>
      <c r="K30" s="57">
        <v>0</v>
      </c>
      <c r="L30" s="57">
        <v>6</v>
      </c>
      <c r="M30" s="57"/>
      <c r="N30" s="57">
        <v>0</v>
      </c>
      <c r="O30" s="58">
        <v>0</v>
      </c>
      <c r="P30" s="57">
        <v>1313</v>
      </c>
    </row>
    <row r="31" spans="2:16" ht="16.75" customHeight="1" x14ac:dyDescent="0.25">
      <c r="B31" s="87" t="s">
        <v>22</v>
      </c>
      <c r="C31" s="56"/>
      <c r="D31" s="57">
        <v>10368</v>
      </c>
      <c r="E31" s="57"/>
      <c r="F31" s="57">
        <v>44</v>
      </c>
      <c r="G31" s="57">
        <v>0</v>
      </c>
      <c r="H31" s="57">
        <v>44</v>
      </c>
      <c r="I31" s="57"/>
      <c r="J31" s="57">
        <v>0</v>
      </c>
      <c r="K31" s="57">
        <v>44</v>
      </c>
      <c r="L31" s="57">
        <v>44</v>
      </c>
      <c r="M31" s="57"/>
      <c r="N31" s="57">
        <v>0</v>
      </c>
      <c r="O31" s="58">
        <v>0</v>
      </c>
      <c r="P31" s="57">
        <v>10368</v>
      </c>
    </row>
    <row r="32" spans="2:16" ht="16.75" customHeight="1" x14ac:dyDescent="0.25">
      <c r="B32" s="89" t="s">
        <v>23</v>
      </c>
      <c r="C32" s="56"/>
      <c r="D32" s="57">
        <v>9898</v>
      </c>
      <c r="E32" s="57"/>
      <c r="F32" s="57">
        <v>43</v>
      </c>
      <c r="G32" s="57">
        <v>0</v>
      </c>
      <c r="H32" s="57">
        <v>43</v>
      </c>
      <c r="I32" s="57"/>
      <c r="J32" s="57">
        <v>0</v>
      </c>
      <c r="K32" s="57">
        <v>43</v>
      </c>
      <c r="L32" s="57">
        <v>43</v>
      </c>
      <c r="M32" s="57"/>
      <c r="N32" s="57">
        <v>0</v>
      </c>
      <c r="O32" s="58">
        <v>0</v>
      </c>
      <c r="P32" s="57">
        <v>9898</v>
      </c>
    </row>
    <row r="33" spans="2:16" ht="22.5" customHeight="1" x14ac:dyDescent="0.25">
      <c r="B33" s="89" t="s">
        <v>24</v>
      </c>
      <c r="C33" s="78"/>
      <c r="D33" s="73">
        <v>470</v>
      </c>
      <c r="E33" s="73"/>
      <c r="F33" s="73">
        <v>1</v>
      </c>
      <c r="G33" s="73">
        <v>0</v>
      </c>
      <c r="H33" s="73">
        <v>1</v>
      </c>
      <c r="I33" s="73"/>
      <c r="J33" s="73">
        <v>0</v>
      </c>
      <c r="K33" s="73">
        <v>1</v>
      </c>
      <c r="L33" s="73">
        <v>1</v>
      </c>
      <c r="M33" s="73"/>
      <c r="N33" s="73">
        <v>0</v>
      </c>
      <c r="O33" s="79">
        <v>0</v>
      </c>
      <c r="P33" s="73">
        <v>470</v>
      </c>
    </row>
    <row r="34" spans="2:16" ht="22.5" customHeight="1" thickBot="1" x14ac:dyDescent="0.3">
      <c r="B34" s="93" t="s">
        <v>25</v>
      </c>
      <c r="C34" s="80"/>
      <c r="D34" s="81">
        <v>104764</v>
      </c>
      <c r="E34" s="81"/>
      <c r="F34" s="81">
        <v>468</v>
      </c>
      <c r="G34" s="81">
        <v>139</v>
      </c>
      <c r="H34" s="81">
        <v>607</v>
      </c>
      <c r="I34" s="81"/>
      <c r="J34" s="81">
        <v>157</v>
      </c>
      <c r="K34" s="81">
        <v>150</v>
      </c>
      <c r="L34" s="81">
        <v>307</v>
      </c>
      <c r="M34" s="81"/>
      <c r="N34" s="81">
        <v>300</v>
      </c>
      <c r="O34" s="82">
        <v>0.28635790920545229</v>
      </c>
      <c r="P34" s="81">
        <v>105064</v>
      </c>
    </row>
    <row r="35" spans="2:16" ht="7.5" customHeight="1" x14ac:dyDescent="0.25"/>
  </sheetData>
  <mergeCells count="8">
    <mergeCell ref="B1:D1"/>
    <mergeCell ref="B2:D2"/>
    <mergeCell ref="F8:H8"/>
    <mergeCell ref="J8:L8"/>
    <mergeCell ref="N8:O8"/>
    <mergeCell ref="D5:P5"/>
    <mergeCell ref="H7:O7"/>
    <mergeCell ref="D6:P6"/>
  </mergeCells>
  <phoneticPr fontId="10" type="noConversion"/>
  <pageMargins left="0" right="0.59055118110236227" top="0" bottom="0.59055118110236227" header="0" footer="0.39370078740157483"/>
  <pageSetup paperSize="9" scale="6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R3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6" width="12.1796875" style="11" customWidth="1"/>
    <col min="17" max="16384" width="10.81640625" style="11"/>
  </cols>
  <sheetData>
    <row r="1" spans="1:18" ht="33" customHeight="1" x14ac:dyDescent="0.25">
      <c r="A1" s="20"/>
      <c r="B1" s="124" t="s">
        <v>54</v>
      </c>
      <c r="C1" s="124"/>
      <c r="D1" s="124"/>
    </row>
    <row r="2" spans="1:18" ht="17.149999999999999" customHeight="1" x14ac:dyDescent="0.3">
      <c r="A2" s="20"/>
      <c r="B2" s="125" t="s">
        <v>55</v>
      </c>
      <c r="C2" s="126"/>
      <c r="D2" s="126"/>
    </row>
    <row r="3" spans="1:18" ht="6.75" customHeight="1" x14ac:dyDescent="0.25">
      <c r="A3" s="21"/>
      <c r="B3" s="20"/>
      <c r="C3" s="20"/>
      <c r="D3" s="20"/>
    </row>
    <row r="5" spans="1:18" s="3" customFormat="1" ht="17.149999999999999" customHeight="1" x14ac:dyDescent="0.45">
      <c r="B5" s="1" t="s">
        <v>76</v>
      </c>
      <c r="C5" s="2"/>
      <c r="D5" s="129" t="s">
        <v>35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8" s="5" customFormat="1" ht="2.5" customHeight="1" x14ac:dyDescent="0.25">
      <c r="A6" s="18"/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8" s="5" customFormat="1" ht="6.75" customHeight="1" x14ac:dyDescent="0.25">
      <c r="A7" s="18"/>
      <c r="H7" s="130"/>
      <c r="I7" s="130"/>
      <c r="J7" s="130"/>
      <c r="K7" s="130"/>
      <c r="L7" s="130"/>
      <c r="M7" s="130"/>
      <c r="N7" s="130"/>
      <c r="O7" s="130"/>
      <c r="Q7" s="6"/>
    </row>
    <row r="8" spans="1:18" s="5" customFormat="1" ht="16.75" customHeight="1" x14ac:dyDescent="0.25">
      <c r="A8" s="18"/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 t="s">
        <v>31</v>
      </c>
      <c r="Q8" s="74"/>
      <c r="R8" s="68"/>
    </row>
    <row r="9" spans="1:18" s="5" customFormat="1" ht="18.75" customHeight="1" x14ac:dyDescent="0.25">
      <c r="A9" s="18"/>
      <c r="B9" s="88" t="s">
        <v>70</v>
      </c>
      <c r="C9" s="4"/>
      <c r="D9" s="53" t="s">
        <v>30</v>
      </c>
      <c r="E9" s="53"/>
      <c r="F9" s="53" t="s">
        <v>0</v>
      </c>
      <c r="G9" s="53" t="s">
        <v>26</v>
      </c>
      <c r="H9" s="53" t="s">
        <v>28</v>
      </c>
      <c r="I9" s="53"/>
      <c r="J9" s="53" t="s">
        <v>26</v>
      </c>
      <c r="K9" s="53" t="s">
        <v>1</v>
      </c>
      <c r="L9" s="53" t="s">
        <v>28</v>
      </c>
      <c r="M9" s="53"/>
      <c r="N9" s="53" t="s">
        <v>32</v>
      </c>
      <c r="O9" s="53" t="s">
        <v>33</v>
      </c>
      <c r="P9" s="53" t="s">
        <v>34</v>
      </c>
      <c r="Q9" s="64"/>
      <c r="R9" s="51"/>
    </row>
    <row r="10" spans="1:18" s="9" customFormat="1" ht="6.75" customHeight="1" x14ac:dyDescent="0.25">
      <c r="A10" s="19"/>
      <c r="B10" s="8"/>
      <c r="H10" s="7"/>
      <c r="I10" s="7"/>
      <c r="J10" s="7"/>
      <c r="K10" s="7"/>
      <c r="L10" s="7"/>
      <c r="M10" s="7"/>
      <c r="N10" s="7"/>
      <c r="O10" s="7"/>
      <c r="P10" s="7"/>
    </row>
    <row r="11" spans="1:18" ht="16.75" customHeight="1" x14ac:dyDescent="0.25">
      <c r="B11" s="87" t="s">
        <v>2</v>
      </c>
      <c r="C11" s="56"/>
      <c r="D11" s="57">
        <v>94357</v>
      </c>
      <c r="E11" s="57"/>
      <c r="F11" s="57">
        <v>176</v>
      </c>
      <c r="G11" s="57">
        <v>138</v>
      </c>
      <c r="H11" s="57">
        <v>314</v>
      </c>
      <c r="I11" s="57"/>
      <c r="J11" s="57">
        <v>170</v>
      </c>
      <c r="K11" s="57">
        <v>105</v>
      </c>
      <c r="L11" s="57">
        <v>275</v>
      </c>
      <c r="M11" s="57"/>
      <c r="N11" s="57">
        <v>39</v>
      </c>
      <c r="O11" s="58">
        <v>4.1332386574392997E-2</v>
      </c>
      <c r="P11" s="57">
        <v>94396</v>
      </c>
    </row>
    <row r="12" spans="1:18" ht="16.75" customHeight="1" x14ac:dyDescent="0.25">
      <c r="B12" s="89" t="s">
        <v>3</v>
      </c>
      <c r="C12" s="56"/>
      <c r="D12" s="57">
        <v>1360</v>
      </c>
      <c r="E12" s="57"/>
      <c r="F12" s="57">
        <v>0</v>
      </c>
      <c r="G12" s="57">
        <v>13</v>
      </c>
      <c r="H12" s="57">
        <v>13</v>
      </c>
      <c r="I12" s="57"/>
      <c r="J12" s="57">
        <v>15</v>
      </c>
      <c r="K12" s="57">
        <v>1</v>
      </c>
      <c r="L12" s="57">
        <v>16</v>
      </c>
      <c r="M12" s="57"/>
      <c r="N12" s="57">
        <v>-3</v>
      </c>
      <c r="O12" s="58">
        <v>-0.22058823529411764</v>
      </c>
      <c r="P12" s="57">
        <v>1357</v>
      </c>
    </row>
    <row r="13" spans="1:18" ht="16.75" customHeight="1" x14ac:dyDescent="0.25">
      <c r="B13" s="89" t="s">
        <v>4</v>
      </c>
      <c r="C13" s="56"/>
      <c r="D13" s="57">
        <v>3104</v>
      </c>
      <c r="E13" s="57"/>
      <c r="F13" s="57">
        <v>2</v>
      </c>
      <c r="G13" s="57">
        <v>7</v>
      </c>
      <c r="H13" s="57">
        <v>9</v>
      </c>
      <c r="I13" s="57"/>
      <c r="J13" s="57">
        <v>0</v>
      </c>
      <c r="K13" s="57">
        <v>1</v>
      </c>
      <c r="L13" s="57">
        <v>1</v>
      </c>
      <c r="M13" s="57"/>
      <c r="N13" s="57">
        <v>8</v>
      </c>
      <c r="O13" s="58">
        <v>0.25773195876288657</v>
      </c>
      <c r="P13" s="57">
        <v>3112</v>
      </c>
    </row>
    <row r="14" spans="1:18" ht="16.75" customHeight="1" x14ac:dyDescent="0.25">
      <c r="B14" s="89" t="s">
        <v>5</v>
      </c>
      <c r="C14" s="56"/>
      <c r="D14" s="57">
        <v>5902</v>
      </c>
      <c r="E14" s="57"/>
      <c r="F14" s="57">
        <v>12</v>
      </c>
      <c r="G14" s="57">
        <v>11</v>
      </c>
      <c r="H14" s="57">
        <v>23</v>
      </c>
      <c r="I14" s="57"/>
      <c r="J14" s="57">
        <v>3</v>
      </c>
      <c r="K14" s="57">
        <v>5</v>
      </c>
      <c r="L14" s="57">
        <v>8</v>
      </c>
      <c r="M14" s="57"/>
      <c r="N14" s="57">
        <v>15</v>
      </c>
      <c r="O14" s="58">
        <v>0.25415113520840393</v>
      </c>
      <c r="P14" s="57">
        <v>5917</v>
      </c>
    </row>
    <row r="15" spans="1:18" ht="16.75" customHeight="1" x14ac:dyDescent="0.25">
      <c r="B15" s="89" t="s">
        <v>6</v>
      </c>
      <c r="C15" s="56"/>
      <c r="D15" s="57">
        <v>5153</v>
      </c>
      <c r="E15" s="57"/>
      <c r="F15" s="57">
        <v>0</v>
      </c>
      <c r="G15" s="57">
        <v>2</v>
      </c>
      <c r="H15" s="57">
        <v>2</v>
      </c>
      <c r="I15" s="57"/>
      <c r="J15" s="57">
        <v>0</v>
      </c>
      <c r="K15" s="57">
        <v>0</v>
      </c>
      <c r="L15" s="57">
        <v>0</v>
      </c>
      <c r="M15" s="57"/>
      <c r="N15" s="57">
        <v>2</v>
      </c>
      <c r="O15" s="58">
        <v>3.8812342324859306E-2</v>
      </c>
      <c r="P15" s="57">
        <v>5155</v>
      </c>
    </row>
    <row r="16" spans="1:18" ht="16.75" customHeight="1" x14ac:dyDescent="0.25">
      <c r="B16" s="89" t="s">
        <v>7</v>
      </c>
      <c r="C16" s="56"/>
      <c r="D16" s="57">
        <v>5749</v>
      </c>
      <c r="E16" s="57"/>
      <c r="F16" s="57">
        <v>65</v>
      </c>
      <c r="G16" s="57">
        <v>4</v>
      </c>
      <c r="H16" s="57">
        <v>69</v>
      </c>
      <c r="I16" s="57"/>
      <c r="J16" s="57">
        <v>0</v>
      </c>
      <c r="K16" s="57">
        <v>32</v>
      </c>
      <c r="L16" s="57">
        <v>32</v>
      </c>
      <c r="M16" s="57"/>
      <c r="N16" s="57">
        <v>37</v>
      </c>
      <c r="O16" s="58">
        <v>0.64359018959819103</v>
      </c>
      <c r="P16" s="57">
        <v>5786</v>
      </c>
    </row>
    <row r="17" spans="2:16" ht="16.75" customHeight="1" x14ac:dyDescent="0.25">
      <c r="B17" s="89" t="s">
        <v>8</v>
      </c>
      <c r="C17" s="56"/>
      <c r="D17" s="57">
        <v>10630</v>
      </c>
      <c r="E17" s="57"/>
      <c r="F17" s="57">
        <v>19</v>
      </c>
      <c r="G17" s="57">
        <v>2</v>
      </c>
      <c r="H17" s="57">
        <v>21</v>
      </c>
      <c r="I17" s="57"/>
      <c r="J17" s="57">
        <v>1</v>
      </c>
      <c r="K17" s="57">
        <v>6</v>
      </c>
      <c r="L17" s="57">
        <v>7</v>
      </c>
      <c r="M17" s="57"/>
      <c r="N17" s="57">
        <v>14</v>
      </c>
      <c r="O17" s="58">
        <v>0.13170272812793979</v>
      </c>
      <c r="P17" s="57">
        <v>10644</v>
      </c>
    </row>
    <row r="18" spans="2:16" ht="16.75" customHeight="1" x14ac:dyDescent="0.25">
      <c r="B18" s="89" t="s">
        <v>9</v>
      </c>
      <c r="C18" s="56"/>
      <c r="D18" s="57">
        <v>4387</v>
      </c>
      <c r="E18" s="57"/>
      <c r="F18" s="57">
        <v>9</v>
      </c>
      <c r="G18" s="57">
        <v>1</v>
      </c>
      <c r="H18" s="57">
        <v>10</v>
      </c>
      <c r="I18" s="57"/>
      <c r="J18" s="57">
        <v>0</v>
      </c>
      <c r="K18" s="57">
        <v>9</v>
      </c>
      <c r="L18" s="57">
        <v>9</v>
      </c>
      <c r="M18" s="57"/>
      <c r="N18" s="57">
        <v>1</v>
      </c>
      <c r="O18" s="58">
        <v>2.2794620469569184E-2</v>
      </c>
      <c r="P18" s="57">
        <v>4388</v>
      </c>
    </row>
    <row r="19" spans="2:16" ht="16.75" customHeight="1" x14ac:dyDescent="0.25">
      <c r="B19" s="89" t="s">
        <v>10</v>
      </c>
      <c r="C19" s="56"/>
      <c r="D19" s="57">
        <v>7134</v>
      </c>
      <c r="E19" s="57"/>
      <c r="F19" s="57">
        <v>29</v>
      </c>
      <c r="G19" s="57">
        <v>2</v>
      </c>
      <c r="H19" s="57">
        <v>31</v>
      </c>
      <c r="I19" s="57"/>
      <c r="J19" s="57">
        <v>0</v>
      </c>
      <c r="K19" s="57">
        <v>4</v>
      </c>
      <c r="L19" s="57">
        <v>4</v>
      </c>
      <c r="M19" s="57"/>
      <c r="N19" s="57">
        <v>27</v>
      </c>
      <c r="O19" s="58">
        <v>0.37846930193439865</v>
      </c>
      <c r="P19" s="57">
        <v>7161</v>
      </c>
    </row>
    <row r="20" spans="2:16" ht="16.75" customHeight="1" x14ac:dyDescent="0.25">
      <c r="B20" s="89" t="s">
        <v>11</v>
      </c>
      <c r="C20" s="56"/>
      <c r="D20" s="57">
        <v>4130</v>
      </c>
      <c r="E20" s="57"/>
      <c r="F20" s="57">
        <v>3</v>
      </c>
      <c r="G20" s="57">
        <v>1</v>
      </c>
      <c r="H20" s="57">
        <v>4</v>
      </c>
      <c r="I20" s="57"/>
      <c r="J20" s="57">
        <v>3</v>
      </c>
      <c r="K20" s="57">
        <v>9</v>
      </c>
      <c r="L20" s="57">
        <v>12</v>
      </c>
      <c r="M20" s="57"/>
      <c r="N20" s="57">
        <v>-8</v>
      </c>
      <c r="O20" s="58">
        <v>-0.1937046004842615</v>
      </c>
      <c r="P20" s="57">
        <v>4122</v>
      </c>
    </row>
    <row r="21" spans="2:16" ht="16.75" customHeight="1" x14ac:dyDescent="0.25">
      <c r="B21" s="89" t="s">
        <v>12</v>
      </c>
      <c r="C21" s="56"/>
      <c r="D21" s="57">
        <v>9468</v>
      </c>
      <c r="E21" s="57"/>
      <c r="F21" s="57">
        <v>10</v>
      </c>
      <c r="G21" s="57">
        <v>12</v>
      </c>
      <c r="H21" s="57">
        <v>22</v>
      </c>
      <c r="I21" s="57"/>
      <c r="J21" s="57">
        <v>35</v>
      </c>
      <c r="K21" s="57">
        <v>16</v>
      </c>
      <c r="L21" s="57">
        <v>51</v>
      </c>
      <c r="M21" s="57"/>
      <c r="N21" s="57">
        <v>-29</v>
      </c>
      <c r="O21" s="58">
        <v>-0.30629488804393751</v>
      </c>
      <c r="P21" s="57">
        <v>9439</v>
      </c>
    </row>
    <row r="22" spans="2:16" ht="16.75" customHeight="1" x14ac:dyDescent="0.25">
      <c r="B22" s="89" t="s">
        <v>13</v>
      </c>
      <c r="C22" s="56"/>
      <c r="D22" s="57">
        <v>9726</v>
      </c>
      <c r="E22" s="57"/>
      <c r="F22" s="57">
        <v>0</v>
      </c>
      <c r="G22" s="57">
        <v>33</v>
      </c>
      <c r="H22" s="57">
        <v>33</v>
      </c>
      <c r="I22" s="57"/>
      <c r="J22" s="57">
        <v>37</v>
      </c>
      <c r="K22" s="57">
        <v>0</v>
      </c>
      <c r="L22" s="57">
        <v>37</v>
      </c>
      <c r="M22" s="57"/>
      <c r="N22" s="57">
        <v>-4</v>
      </c>
      <c r="O22" s="58">
        <v>-4.1126876413736371E-2</v>
      </c>
      <c r="P22" s="57">
        <v>9722</v>
      </c>
    </row>
    <row r="23" spans="2:16" ht="16.75" customHeight="1" x14ac:dyDescent="0.25">
      <c r="B23" s="89" t="s">
        <v>14</v>
      </c>
      <c r="C23" s="56"/>
      <c r="D23" s="57">
        <v>1529</v>
      </c>
      <c r="E23" s="57"/>
      <c r="F23" s="57">
        <v>0</v>
      </c>
      <c r="G23" s="57">
        <v>25</v>
      </c>
      <c r="H23" s="57">
        <v>25</v>
      </c>
      <c r="I23" s="57"/>
      <c r="J23" s="57">
        <v>42</v>
      </c>
      <c r="K23" s="57">
        <v>0</v>
      </c>
      <c r="L23" s="57">
        <v>42</v>
      </c>
      <c r="M23" s="57"/>
      <c r="N23" s="57">
        <v>-17</v>
      </c>
      <c r="O23" s="58">
        <v>-1.1118378024852846</v>
      </c>
      <c r="P23" s="57">
        <v>1512</v>
      </c>
    </row>
    <row r="24" spans="2:16" ht="16.75" customHeight="1" x14ac:dyDescent="0.25">
      <c r="B24" s="89" t="s">
        <v>15</v>
      </c>
      <c r="C24" s="56"/>
      <c r="D24" s="57">
        <v>2248</v>
      </c>
      <c r="E24" s="57"/>
      <c r="F24" s="57">
        <v>16</v>
      </c>
      <c r="G24" s="57">
        <v>2</v>
      </c>
      <c r="H24" s="57">
        <v>18</v>
      </c>
      <c r="I24" s="57"/>
      <c r="J24" s="57">
        <v>0</v>
      </c>
      <c r="K24" s="57">
        <v>19</v>
      </c>
      <c r="L24" s="57">
        <v>19</v>
      </c>
      <c r="M24" s="57"/>
      <c r="N24" s="57">
        <v>-1</v>
      </c>
      <c r="O24" s="58">
        <v>-4.4483985765124551E-2</v>
      </c>
      <c r="P24" s="57">
        <v>2247</v>
      </c>
    </row>
    <row r="25" spans="2:16" ht="16.75" customHeight="1" x14ac:dyDescent="0.25">
      <c r="B25" s="89" t="s">
        <v>16</v>
      </c>
      <c r="C25" s="56"/>
      <c r="D25" s="57">
        <v>3092</v>
      </c>
      <c r="E25" s="57"/>
      <c r="F25" s="57">
        <v>0</v>
      </c>
      <c r="G25" s="57">
        <v>2</v>
      </c>
      <c r="H25" s="57">
        <v>2</v>
      </c>
      <c r="I25" s="57"/>
      <c r="J25" s="57">
        <v>4</v>
      </c>
      <c r="K25" s="57">
        <v>0</v>
      </c>
      <c r="L25" s="57">
        <v>4</v>
      </c>
      <c r="M25" s="57"/>
      <c r="N25" s="57">
        <v>-2</v>
      </c>
      <c r="O25" s="58">
        <v>-6.4683053040103494E-2</v>
      </c>
      <c r="P25" s="57">
        <v>3090</v>
      </c>
    </row>
    <row r="26" spans="2:16" ht="16.75" customHeight="1" x14ac:dyDescent="0.25">
      <c r="B26" s="89" t="s">
        <v>17</v>
      </c>
      <c r="C26" s="56"/>
      <c r="D26" s="57">
        <v>4533</v>
      </c>
      <c r="E26" s="57"/>
      <c r="F26" s="57">
        <v>0</v>
      </c>
      <c r="G26" s="57">
        <v>14</v>
      </c>
      <c r="H26" s="57">
        <v>14</v>
      </c>
      <c r="I26" s="57"/>
      <c r="J26" s="57">
        <v>24</v>
      </c>
      <c r="K26" s="57">
        <v>0</v>
      </c>
      <c r="L26" s="57">
        <v>24</v>
      </c>
      <c r="M26" s="57"/>
      <c r="N26" s="57">
        <v>-10</v>
      </c>
      <c r="O26" s="58">
        <v>-0.22060445621001545</v>
      </c>
      <c r="P26" s="57">
        <v>4523</v>
      </c>
    </row>
    <row r="27" spans="2:16" ht="16.75" customHeight="1" x14ac:dyDescent="0.25">
      <c r="B27" s="89" t="s">
        <v>18</v>
      </c>
      <c r="C27" s="56"/>
      <c r="D27" s="57">
        <v>2493</v>
      </c>
      <c r="E27" s="57"/>
      <c r="F27" s="57">
        <v>0</v>
      </c>
      <c r="G27" s="57">
        <v>0</v>
      </c>
      <c r="H27" s="57">
        <v>0</v>
      </c>
      <c r="I27" s="57"/>
      <c r="J27" s="57">
        <v>0</v>
      </c>
      <c r="K27" s="57">
        <v>0</v>
      </c>
      <c r="L27" s="57">
        <v>0</v>
      </c>
      <c r="M27" s="57"/>
      <c r="N27" s="57">
        <v>0</v>
      </c>
      <c r="O27" s="58">
        <v>0</v>
      </c>
      <c r="P27" s="57">
        <v>2493</v>
      </c>
    </row>
    <row r="28" spans="2:16" ht="16.75" customHeight="1" x14ac:dyDescent="0.25">
      <c r="B28" s="89" t="s">
        <v>19</v>
      </c>
      <c r="C28" s="56"/>
      <c r="D28" s="57">
        <v>8658</v>
      </c>
      <c r="E28" s="57"/>
      <c r="F28" s="57">
        <v>11</v>
      </c>
      <c r="G28" s="57">
        <v>2</v>
      </c>
      <c r="H28" s="57">
        <v>13</v>
      </c>
      <c r="I28" s="57"/>
      <c r="J28" s="57">
        <v>2</v>
      </c>
      <c r="K28" s="57">
        <v>3</v>
      </c>
      <c r="L28" s="57">
        <v>5</v>
      </c>
      <c r="M28" s="57"/>
      <c r="N28" s="57">
        <v>8</v>
      </c>
      <c r="O28" s="58">
        <v>9.2400092400092393E-2</v>
      </c>
      <c r="P28" s="57">
        <v>8666</v>
      </c>
    </row>
    <row r="29" spans="2:16" ht="16.75" customHeight="1" x14ac:dyDescent="0.25">
      <c r="B29" s="89" t="s">
        <v>20</v>
      </c>
      <c r="C29" s="56"/>
      <c r="D29" s="57">
        <v>3751</v>
      </c>
      <c r="E29" s="57"/>
      <c r="F29" s="57">
        <v>0</v>
      </c>
      <c r="G29" s="57">
        <v>2</v>
      </c>
      <c r="H29" s="57">
        <v>2</v>
      </c>
      <c r="I29" s="57"/>
      <c r="J29" s="57">
        <v>4</v>
      </c>
      <c r="K29" s="57">
        <v>0</v>
      </c>
      <c r="L29" s="57">
        <v>4</v>
      </c>
      <c r="M29" s="57"/>
      <c r="N29" s="57">
        <v>-2</v>
      </c>
      <c r="O29" s="58">
        <v>-5.3319114902692616E-2</v>
      </c>
      <c r="P29" s="57">
        <v>3749</v>
      </c>
    </row>
    <row r="30" spans="2:16" ht="22.5" customHeight="1" x14ac:dyDescent="0.25">
      <c r="B30" s="89" t="s">
        <v>21</v>
      </c>
      <c r="C30" s="56"/>
      <c r="D30" s="57">
        <v>1310</v>
      </c>
      <c r="E30" s="57"/>
      <c r="F30" s="57">
        <v>0</v>
      </c>
      <c r="G30" s="57">
        <v>3</v>
      </c>
      <c r="H30" s="57">
        <v>3</v>
      </c>
      <c r="I30" s="57"/>
      <c r="J30" s="57">
        <v>0</v>
      </c>
      <c r="K30" s="57">
        <v>0</v>
      </c>
      <c r="L30" s="57">
        <v>0</v>
      </c>
      <c r="M30" s="57"/>
      <c r="N30" s="57">
        <v>3</v>
      </c>
      <c r="O30" s="58">
        <v>0.22900763358778628</v>
      </c>
      <c r="P30" s="57">
        <v>1313</v>
      </c>
    </row>
    <row r="31" spans="2:16" ht="16.75" customHeight="1" x14ac:dyDescent="0.25">
      <c r="B31" s="87" t="s">
        <v>22</v>
      </c>
      <c r="C31" s="56"/>
      <c r="D31" s="57">
        <v>10359</v>
      </c>
      <c r="E31" s="57"/>
      <c r="F31" s="57">
        <v>25</v>
      </c>
      <c r="G31" s="57">
        <v>5</v>
      </c>
      <c r="H31" s="57">
        <v>30</v>
      </c>
      <c r="I31" s="57"/>
      <c r="J31" s="57">
        <v>1</v>
      </c>
      <c r="K31" s="57">
        <v>20</v>
      </c>
      <c r="L31" s="57">
        <v>21</v>
      </c>
      <c r="M31" s="57"/>
      <c r="N31" s="57">
        <v>9</v>
      </c>
      <c r="O31" s="58">
        <v>8.6880973066898348E-2</v>
      </c>
      <c r="P31" s="57">
        <v>10368</v>
      </c>
    </row>
    <row r="32" spans="2:16" ht="16.75" customHeight="1" x14ac:dyDescent="0.25">
      <c r="B32" s="89" t="s">
        <v>23</v>
      </c>
      <c r="C32" s="56"/>
      <c r="D32" s="57">
        <v>9889</v>
      </c>
      <c r="E32" s="57"/>
      <c r="F32" s="57">
        <v>25</v>
      </c>
      <c r="G32" s="57">
        <v>5</v>
      </c>
      <c r="H32" s="57">
        <v>30</v>
      </c>
      <c r="I32" s="57"/>
      <c r="J32" s="57">
        <v>1</v>
      </c>
      <c r="K32" s="57">
        <v>20</v>
      </c>
      <c r="L32" s="57">
        <v>21</v>
      </c>
      <c r="M32" s="57"/>
      <c r="N32" s="57">
        <v>9</v>
      </c>
      <c r="O32" s="58">
        <v>9.1010213368389117E-2</v>
      </c>
      <c r="P32" s="57">
        <v>9898</v>
      </c>
    </row>
    <row r="33" spans="2:16" ht="22.5" customHeight="1" x14ac:dyDescent="0.25">
      <c r="B33" s="89" t="s">
        <v>24</v>
      </c>
      <c r="C33" s="78"/>
      <c r="D33" s="73">
        <v>470</v>
      </c>
      <c r="E33" s="73"/>
      <c r="F33" s="73">
        <v>0</v>
      </c>
      <c r="G33" s="73">
        <v>0</v>
      </c>
      <c r="H33" s="73">
        <v>0</v>
      </c>
      <c r="I33" s="73"/>
      <c r="J33" s="73">
        <v>0</v>
      </c>
      <c r="K33" s="73">
        <v>0</v>
      </c>
      <c r="L33" s="73">
        <v>0</v>
      </c>
      <c r="M33" s="73"/>
      <c r="N33" s="73">
        <v>0</v>
      </c>
      <c r="O33" s="79">
        <v>0</v>
      </c>
      <c r="P33" s="73">
        <v>470</v>
      </c>
    </row>
    <row r="34" spans="2:16" ht="22.5" customHeight="1" thickBot="1" x14ac:dyDescent="0.3">
      <c r="B34" s="93" t="s">
        <v>25</v>
      </c>
      <c r="C34" s="80"/>
      <c r="D34" s="81">
        <v>104716</v>
      </c>
      <c r="E34" s="81"/>
      <c r="F34" s="81">
        <v>201</v>
      </c>
      <c r="G34" s="81">
        <v>143</v>
      </c>
      <c r="H34" s="81">
        <v>344</v>
      </c>
      <c r="I34" s="81"/>
      <c r="J34" s="81">
        <v>171</v>
      </c>
      <c r="K34" s="81">
        <v>125</v>
      </c>
      <c r="L34" s="81">
        <v>296</v>
      </c>
      <c r="M34" s="81"/>
      <c r="N34" s="81">
        <v>48</v>
      </c>
      <c r="O34" s="82">
        <v>4.5838267313495551E-2</v>
      </c>
      <c r="P34" s="81">
        <v>104764</v>
      </c>
    </row>
    <row r="35" spans="2:16" ht="7.5" customHeight="1" x14ac:dyDescent="0.25"/>
  </sheetData>
  <mergeCells count="8">
    <mergeCell ref="B1:D1"/>
    <mergeCell ref="B2:D2"/>
    <mergeCell ref="F8:H8"/>
    <mergeCell ref="J8:L8"/>
    <mergeCell ref="N8:O8"/>
    <mergeCell ref="D5:P5"/>
    <mergeCell ref="H7:O7"/>
    <mergeCell ref="D6:P6"/>
  </mergeCells>
  <phoneticPr fontId="10" type="noConversion"/>
  <pageMargins left="0" right="0.59055118110236227" top="0" bottom="0.59055118110236227" header="0" footer="0.39370078740157483"/>
  <pageSetup paperSize="9" scale="68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R3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6" width="12.1796875" style="11" customWidth="1"/>
    <col min="17" max="16384" width="10.81640625" style="11"/>
  </cols>
  <sheetData>
    <row r="1" spans="1:18" ht="33" customHeight="1" x14ac:dyDescent="0.25">
      <c r="A1" s="20"/>
      <c r="B1" s="124" t="s">
        <v>54</v>
      </c>
      <c r="C1" s="124"/>
      <c r="D1" s="124"/>
    </row>
    <row r="2" spans="1:18" ht="17.149999999999999" customHeight="1" x14ac:dyDescent="0.3">
      <c r="A2" s="20"/>
      <c r="B2" s="125" t="s">
        <v>55</v>
      </c>
      <c r="C2" s="126"/>
      <c r="D2" s="126"/>
    </row>
    <row r="3" spans="1:18" ht="6.75" customHeight="1" x14ac:dyDescent="0.25">
      <c r="A3" s="21"/>
      <c r="B3" s="20"/>
      <c r="C3" s="20"/>
      <c r="D3" s="20"/>
    </row>
    <row r="5" spans="1:18" s="3" customFormat="1" ht="17.149999999999999" customHeight="1" x14ac:dyDescent="0.45">
      <c r="B5" s="1" t="s">
        <v>76</v>
      </c>
      <c r="C5" s="2"/>
      <c r="D5" s="129" t="s">
        <v>44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8" s="5" customFormat="1" ht="2.5" customHeight="1" x14ac:dyDescent="0.25">
      <c r="A6" s="18"/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8" s="5" customFormat="1" ht="6.75" customHeight="1" x14ac:dyDescent="0.25">
      <c r="A7" s="18"/>
      <c r="H7" s="130"/>
      <c r="I7" s="130"/>
      <c r="J7" s="130"/>
      <c r="K7" s="130"/>
      <c r="L7" s="130"/>
      <c r="M7" s="130"/>
      <c r="N7" s="130"/>
      <c r="O7" s="130"/>
      <c r="Q7" s="6"/>
    </row>
    <row r="8" spans="1:18" s="5" customFormat="1" ht="16.75" customHeight="1" x14ac:dyDescent="0.25">
      <c r="A8" s="18"/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 t="s">
        <v>31</v>
      </c>
      <c r="Q8" s="74"/>
      <c r="R8" s="68"/>
    </row>
    <row r="9" spans="1:18" s="5" customFormat="1" ht="18.75" customHeight="1" x14ac:dyDescent="0.25">
      <c r="A9" s="18"/>
      <c r="B9" s="88" t="s">
        <v>70</v>
      </c>
      <c r="C9" s="4"/>
      <c r="D9" s="53" t="s">
        <v>30</v>
      </c>
      <c r="E9" s="53"/>
      <c r="F9" s="53" t="s">
        <v>0</v>
      </c>
      <c r="G9" s="53" t="s">
        <v>26</v>
      </c>
      <c r="H9" s="53" t="s">
        <v>28</v>
      </c>
      <c r="I9" s="53"/>
      <c r="J9" s="53" t="s">
        <v>26</v>
      </c>
      <c r="K9" s="53" t="s">
        <v>1</v>
      </c>
      <c r="L9" s="53" t="s">
        <v>28</v>
      </c>
      <c r="M9" s="53"/>
      <c r="N9" s="53" t="s">
        <v>32</v>
      </c>
      <c r="O9" s="53" t="s">
        <v>33</v>
      </c>
      <c r="P9" s="53" t="s">
        <v>34</v>
      </c>
      <c r="Q9" s="64"/>
      <c r="R9" s="51"/>
    </row>
    <row r="10" spans="1:18" s="9" customFormat="1" ht="6.75" customHeight="1" x14ac:dyDescent="0.25">
      <c r="A10" s="19"/>
      <c r="B10" s="8"/>
      <c r="H10" s="7"/>
      <c r="I10" s="7"/>
      <c r="J10" s="7"/>
      <c r="K10" s="7"/>
      <c r="L10" s="7"/>
      <c r="M10" s="7"/>
      <c r="N10" s="7"/>
      <c r="O10" s="7"/>
      <c r="P10" s="7"/>
    </row>
    <row r="11" spans="1:18" ht="16.75" customHeight="1" x14ac:dyDescent="0.25">
      <c r="B11" s="87" t="s">
        <v>2</v>
      </c>
      <c r="C11" s="56"/>
      <c r="D11" s="75">
        <v>94454</v>
      </c>
      <c r="E11" s="70"/>
      <c r="F11" s="70">
        <v>73</v>
      </c>
      <c r="G11" s="70">
        <v>357</v>
      </c>
      <c r="H11" s="70">
        <v>430</v>
      </c>
      <c r="I11" s="70"/>
      <c r="J11" s="70">
        <v>428</v>
      </c>
      <c r="K11" s="70">
        <v>99</v>
      </c>
      <c r="L11" s="70">
        <v>527</v>
      </c>
      <c r="M11" s="70"/>
      <c r="N11" s="70">
        <v>-97</v>
      </c>
      <c r="O11" s="70">
        <v>-0.1</v>
      </c>
      <c r="P11" s="75">
        <v>94357</v>
      </c>
    </row>
    <row r="12" spans="1:18" ht="16.75" customHeight="1" x14ac:dyDescent="0.25">
      <c r="B12" s="89" t="s">
        <v>3</v>
      </c>
      <c r="C12" s="56"/>
      <c r="D12" s="75">
        <v>1361</v>
      </c>
      <c r="E12" s="70"/>
      <c r="F12" s="70" t="s">
        <v>45</v>
      </c>
      <c r="G12" s="70">
        <v>3</v>
      </c>
      <c r="H12" s="70">
        <v>3</v>
      </c>
      <c r="I12" s="70"/>
      <c r="J12" s="70">
        <v>4</v>
      </c>
      <c r="K12" s="70" t="s">
        <v>45</v>
      </c>
      <c r="L12" s="70">
        <v>4</v>
      </c>
      <c r="M12" s="70"/>
      <c r="N12" s="70">
        <v>-1</v>
      </c>
      <c r="O12" s="70">
        <v>-0.1</v>
      </c>
      <c r="P12" s="75">
        <v>1360</v>
      </c>
    </row>
    <row r="13" spans="1:18" ht="16.75" customHeight="1" x14ac:dyDescent="0.25">
      <c r="B13" s="89" t="s">
        <v>4</v>
      </c>
      <c r="C13" s="56"/>
      <c r="D13" s="75">
        <v>3111</v>
      </c>
      <c r="E13" s="70"/>
      <c r="F13" s="70">
        <v>18</v>
      </c>
      <c r="G13" s="70">
        <v>20</v>
      </c>
      <c r="H13" s="70">
        <v>38</v>
      </c>
      <c r="I13" s="70"/>
      <c r="J13" s="70">
        <v>15</v>
      </c>
      <c r="K13" s="70">
        <v>30</v>
      </c>
      <c r="L13" s="70">
        <v>45</v>
      </c>
      <c r="M13" s="70"/>
      <c r="N13" s="70">
        <v>-7</v>
      </c>
      <c r="O13" s="70">
        <v>-0.2</v>
      </c>
      <c r="P13" s="75">
        <v>3104</v>
      </c>
    </row>
    <row r="14" spans="1:18" ht="16.75" customHeight="1" x14ac:dyDescent="0.25">
      <c r="B14" s="89" t="s">
        <v>5</v>
      </c>
      <c r="C14" s="56"/>
      <c r="D14" s="75">
        <v>5920</v>
      </c>
      <c r="E14" s="70"/>
      <c r="F14" s="70" t="s">
        <v>45</v>
      </c>
      <c r="G14" s="70">
        <v>14</v>
      </c>
      <c r="H14" s="70">
        <v>14</v>
      </c>
      <c r="I14" s="70"/>
      <c r="J14" s="70">
        <v>32</v>
      </c>
      <c r="K14" s="70" t="s">
        <v>45</v>
      </c>
      <c r="L14" s="70">
        <v>32</v>
      </c>
      <c r="M14" s="70"/>
      <c r="N14" s="70">
        <v>-18</v>
      </c>
      <c r="O14" s="70">
        <v>-0.3</v>
      </c>
      <c r="P14" s="75">
        <v>5902</v>
      </c>
    </row>
    <row r="15" spans="1:18" ht="16.75" customHeight="1" x14ac:dyDescent="0.25">
      <c r="B15" s="89" t="s">
        <v>6</v>
      </c>
      <c r="C15" s="56"/>
      <c r="D15" s="75">
        <v>5153</v>
      </c>
      <c r="E15" s="70"/>
      <c r="F15" s="70" t="s">
        <v>45</v>
      </c>
      <c r="G15" s="70">
        <v>9</v>
      </c>
      <c r="H15" s="70">
        <v>9</v>
      </c>
      <c r="I15" s="70"/>
      <c r="J15" s="70">
        <v>9</v>
      </c>
      <c r="K15" s="70" t="s">
        <v>45</v>
      </c>
      <c r="L15" s="70">
        <v>9</v>
      </c>
      <c r="M15" s="70"/>
      <c r="N15" s="70" t="s">
        <v>45</v>
      </c>
      <c r="O15" s="70" t="s">
        <v>45</v>
      </c>
      <c r="P15" s="75">
        <v>5153</v>
      </c>
    </row>
    <row r="16" spans="1:18" ht="16.75" customHeight="1" x14ac:dyDescent="0.25">
      <c r="B16" s="89" t="s">
        <v>7</v>
      </c>
      <c r="C16" s="56"/>
      <c r="D16" s="75">
        <v>5781</v>
      </c>
      <c r="E16" s="70"/>
      <c r="F16" s="70">
        <v>4</v>
      </c>
      <c r="G16" s="70" t="s">
        <v>45</v>
      </c>
      <c r="H16" s="70">
        <v>4</v>
      </c>
      <c r="I16" s="70"/>
      <c r="J16" s="70" t="s">
        <v>45</v>
      </c>
      <c r="K16" s="70">
        <v>36</v>
      </c>
      <c r="L16" s="70">
        <v>36</v>
      </c>
      <c r="M16" s="70"/>
      <c r="N16" s="70">
        <v>-32</v>
      </c>
      <c r="O16" s="70">
        <v>-0.6</v>
      </c>
      <c r="P16" s="75">
        <v>5749</v>
      </c>
    </row>
    <row r="17" spans="2:16" ht="16.75" customHeight="1" x14ac:dyDescent="0.25">
      <c r="B17" s="89" t="s">
        <v>8</v>
      </c>
      <c r="C17" s="56"/>
      <c r="D17" s="75">
        <v>10630</v>
      </c>
      <c r="E17" s="70"/>
      <c r="F17" s="70" t="s">
        <v>45</v>
      </c>
      <c r="G17" s="70">
        <v>6</v>
      </c>
      <c r="H17" s="70">
        <v>6</v>
      </c>
      <c r="I17" s="70"/>
      <c r="J17" s="70">
        <v>6</v>
      </c>
      <c r="K17" s="70" t="s">
        <v>45</v>
      </c>
      <c r="L17" s="70">
        <v>6</v>
      </c>
      <c r="M17" s="70"/>
      <c r="N17" s="70" t="s">
        <v>45</v>
      </c>
      <c r="O17" s="70" t="s">
        <v>45</v>
      </c>
      <c r="P17" s="75">
        <v>10630</v>
      </c>
    </row>
    <row r="18" spans="2:16" ht="16.75" customHeight="1" x14ac:dyDescent="0.25">
      <c r="B18" s="89" t="s">
        <v>9</v>
      </c>
      <c r="C18" s="56"/>
      <c r="D18" s="75">
        <v>4371</v>
      </c>
      <c r="E18" s="70"/>
      <c r="F18" s="70">
        <v>22</v>
      </c>
      <c r="G18" s="70">
        <v>8</v>
      </c>
      <c r="H18" s="70">
        <v>30</v>
      </c>
      <c r="I18" s="70"/>
      <c r="J18" s="70">
        <v>12</v>
      </c>
      <c r="K18" s="70">
        <v>2</v>
      </c>
      <c r="L18" s="70">
        <v>14</v>
      </c>
      <c r="M18" s="70"/>
      <c r="N18" s="70">
        <v>16</v>
      </c>
      <c r="O18" s="70">
        <v>0.4</v>
      </c>
      <c r="P18" s="75">
        <v>4387</v>
      </c>
    </row>
    <row r="19" spans="2:16" ht="16.75" customHeight="1" x14ac:dyDescent="0.25">
      <c r="B19" s="89" t="s">
        <v>10</v>
      </c>
      <c r="C19" s="56"/>
      <c r="D19" s="75">
        <v>7133</v>
      </c>
      <c r="E19" s="70"/>
      <c r="F19" s="70" t="s">
        <v>45</v>
      </c>
      <c r="G19" s="70">
        <v>24</v>
      </c>
      <c r="H19" s="70">
        <v>24</v>
      </c>
      <c r="I19" s="70"/>
      <c r="J19" s="70">
        <v>23</v>
      </c>
      <c r="K19" s="70" t="s">
        <v>45</v>
      </c>
      <c r="L19" s="70">
        <v>23</v>
      </c>
      <c r="M19" s="70"/>
      <c r="N19" s="70">
        <v>1</v>
      </c>
      <c r="O19" s="76">
        <v>0</v>
      </c>
      <c r="P19" s="75">
        <v>7134</v>
      </c>
    </row>
    <row r="20" spans="2:16" ht="16.75" customHeight="1" x14ac:dyDescent="0.25">
      <c r="B20" s="89" t="s">
        <v>11</v>
      </c>
      <c r="C20" s="56"/>
      <c r="D20" s="75">
        <v>4143</v>
      </c>
      <c r="E20" s="70"/>
      <c r="F20" s="70">
        <v>1</v>
      </c>
      <c r="G20" s="70">
        <v>20</v>
      </c>
      <c r="H20" s="70">
        <v>21</v>
      </c>
      <c r="I20" s="70"/>
      <c r="J20" s="70">
        <v>24</v>
      </c>
      <c r="K20" s="70">
        <v>10</v>
      </c>
      <c r="L20" s="70">
        <v>34</v>
      </c>
      <c r="M20" s="70"/>
      <c r="N20" s="70">
        <v>-13</v>
      </c>
      <c r="O20" s="70">
        <v>-0.3</v>
      </c>
      <c r="P20" s="75">
        <v>4130</v>
      </c>
    </row>
    <row r="21" spans="2:16" ht="16.75" customHeight="1" x14ac:dyDescent="0.25">
      <c r="B21" s="89" t="s">
        <v>12</v>
      </c>
      <c r="C21" s="56"/>
      <c r="D21" s="75">
        <v>9512</v>
      </c>
      <c r="E21" s="70"/>
      <c r="F21" s="70" t="s">
        <v>45</v>
      </c>
      <c r="G21" s="70">
        <v>140</v>
      </c>
      <c r="H21" s="70">
        <v>140</v>
      </c>
      <c r="I21" s="70"/>
      <c r="J21" s="70">
        <v>168</v>
      </c>
      <c r="K21" s="70">
        <v>16</v>
      </c>
      <c r="L21" s="70">
        <v>184</v>
      </c>
      <c r="M21" s="70"/>
      <c r="N21" s="70">
        <v>-44</v>
      </c>
      <c r="O21" s="70">
        <v>-0.5</v>
      </c>
      <c r="P21" s="75">
        <v>9468</v>
      </c>
    </row>
    <row r="22" spans="2:16" ht="16.75" customHeight="1" x14ac:dyDescent="0.25">
      <c r="B22" s="89" t="s">
        <v>13</v>
      </c>
      <c r="C22" s="56"/>
      <c r="D22" s="75">
        <v>9731</v>
      </c>
      <c r="E22" s="70"/>
      <c r="F22" s="70">
        <v>1</v>
      </c>
      <c r="G22" s="70">
        <v>22</v>
      </c>
      <c r="H22" s="70">
        <v>23</v>
      </c>
      <c r="I22" s="70"/>
      <c r="J22" s="70">
        <v>28</v>
      </c>
      <c r="K22" s="70" t="s">
        <v>45</v>
      </c>
      <c r="L22" s="70">
        <v>28</v>
      </c>
      <c r="M22" s="70"/>
      <c r="N22" s="70">
        <v>-5</v>
      </c>
      <c r="O22" s="70">
        <v>-0.1</v>
      </c>
      <c r="P22" s="75">
        <v>9726</v>
      </c>
    </row>
    <row r="23" spans="2:16" ht="16.75" customHeight="1" x14ac:dyDescent="0.25">
      <c r="B23" s="89" t="s">
        <v>14</v>
      </c>
      <c r="C23" s="56"/>
      <c r="D23" s="75">
        <v>1529</v>
      </c>
      <c r="E23" s="70"/>
      <c r="F23" s="70" t="s">
        <v>45</v>
      </c>
      <c r="G23" s="70">
        <v>7</v>
      </c>
      <c r="H23" s="70">
        <v>7</v>
      </c>
      <c r="I23" s="70"/>
      <c r="J23" s="70">
        <v>7</v>
      </c>
      <c r="K23" s="70" t="s">
        <v>45</v>
      </c>
      <c r="L23" s="70">
        <v>7</v>
      </c>
      <c r="M23" s="70"/>
      <c r="N23" s="70" t="s">
        <v>45</v>
      </c>
      <c r="O23" s="70" t="s">
        <v>45</v>
      </c>
      <c r="P23" s="75">
        <v>1529</v>
      </c>
    </row>
    <row r="24" spans="2:16" ht="16.75" customHeight="1" x14ac:dyDescent="0.25">
      <c r="B24" s="89" t="s">
        <v>15</v>
      </c>
      <c r="C24" s="56"/>
      <c r="D24" s="75">
        <v>2248</v>
      </c>
      <c r="E24" s="70"/>
      <c r="F24" s="70" t="s">
        <v>45</v>
      </c>
      <c r="G24" s="70" t="s">
        <v>45</v>
      </c>
      <c r="H24" s="70" t="s">
        <v>45</v>
      </c>
      <c r="I24" s="70"/>
      <c r="J24" s="70" t="s">
        <v>45</v>
      </c>
      <c r="K24" s="70" t="s">
        <v>45</v>
      </c>
      <c r="L24" s="70" t="s">
        <v>45</v>
      </c>
      <c r="M24" s="70"/>
      <c r="N24" s="70" t="s">
        <v>45</v>
      </c>
      <c r="O24" s="70" t="s">
        <v>45</v>
      </c>
      <c r="P24" s="75">
        <v>2248</v>
      </c>
    </row>
    <row r="25" spans="2:16" ht="16.75" customHeight="1" x14ac:dyDescent="0.25">
      <c r="B25" s="89" t="s">
        <v>16</v>
      </c>
      <c r="C25" s="56"/>
      <c r="D25" s="75">
        <v>3092</v>
      </c>
      <c r="E25" s="70"/>
      <c r="F25" s="70" t="s">
        <v>45</v>
      </c>
      <c r="G25" s="70" t="s">
        <v>45</v>
      </c>
      <c r="H25" s="70" t="s">
        <v>45</v>
      </c>
      <c r="I25" s="70"/>
      <c r="J25" s="70" t="s">
        <v>45</v>
      </c>
      <c r="K25" s="70" t="s">
        <v>45</v>
      </c>
      <c r="L25" s="70" t="s">
        <v>45</v>
      </c>
      <c r="M25" s="70"/>
      <c r="N25" s="70" t="s">
        <v>45</v>
      </c>
      <c r="O25" s="70" t="s">
        <v>45</v>
      </c>
      <c r="P25" s="75">
        <v>3092</v>
      </c>
    </row>
    <row r="26" spans="2:16" ht="16.75" customHeight="1" x14ac:dyDescent="0.25">
      <c r="B26" s="89" t="s">
        <v>17</v>
      </c>
      <c r="C26" s="56"/>
      <c r="D26" s="75">
        <v>4534</v>
      </c>
      <c r="E26" s="70"/>
      <c r="F26" s="70" t="s">
        <v>45</v>
      </c>
      <c r="G26" s="70" t="s">
        <v>45</v>
      </c>
      <c r="H26" s="70" t="s">
        <v>45</v>
      </c>
      <c r="I26" s="70"/>
      <c r="J26" s="70">
        <v>1</v>
      </c>
      <c r="K26" s="70" t="s">
        <v>45</v>
      </c>
      <c r="L26" s="70">
        <v>1</v>
      </c>
      <c r="M26" s="70"/>
      <c r="N26" s="70">
        <v>-1</v>
      </c>
      <c r="O26" s="70">
        <v>-0.1</v>
      </c>
      <c r="P26" s="75">
        <v>4533</v>
      </c>
    </row>
    <row r="27" spans="2:16" ht="16.75" customHeight="1" x14ac:dyDescent="0.25">
      <c r="B27" s="89" t="s">
        <v>18</v>
      </c>
      <c r="C27" s="56"/>
      <c r="D27" s="75">
        <v>2493</v>
      </c>
      <c r="E27" s="70"/>
      <c r="F27" s="70" t="s">
        <v>45</v>
      </c>
      <c r="G27" s="70" t="s">
        <v>45</v>
      </c>
      <c r="H27" s="70" t="s">
        <v>45</v>
      </c>
      <c r="I27" s="70"/>
      <c r="J27" s="70" t="s">
        <v>45</v>
      </c>
      <c r="K27" s="70" t="s">
        <v>45</v>
      </c>
      <c r="L27" s="70" t="s">
        <v>45</v>
      </c>
      <c r="M27" s="70"/>
      <c r="N27" s="70" t="s">
        <v>45</v>
      </c>
      <c r="O27" s="70" t="s">
        <v>45</v>
      </c>
      <c r="P27" s="75">
        <v>2493</v>
      </c>
    </row>
    <row r="28" spans="2:16" ht="16.75" customHeight="1" x14ac:dyDescent="0.25">
      <c r="B28" s="89" t="s">
        <v>19</v>
      </c>
      <c r="C28" s="56"/>
      <c r="D28" s="75">
        <v>8645</v>
      </c>
      <c r="E28" s="70"/>
      <c r="F28" s="70">
        <v>27</v>
      </c>
      <c r="G28" s="70">
        <v>50</v>
      </c>
      <c r="H28" s="70">
        <v>77</v>
      </c>
      <c r="I28" s="70"/>
      <c r="J28" s="70">
        <v>59</v>
      </c>
      <c r="K28" s="70">
        <v>5</v>
      </c>
      <c r="L28" s="70">
        <v>64</v>
      </c>
      <c r="M28" s="70"/>
      <c r="N28" s="70">
        <v>13</v>
      </c>
      <c r="O28" s="70">
        <v>0.2</v>
      </c>
      <c r="P28" s="75">
        <v>8658</v>
      </c>
    </row>
    <row r="29" spans="2:16" ht="16.75" customHeight="1" x14ac:dyDescent="0.25">
      <c r="B29" s="89" t="s">
        <v>20</v>
      </c>
      <c r="C29" s="56"/>
      <c r="D29" s="75">
        <v>3757</v>
      </c>
      <c r="E29" s="70"/>
      <c r="F29" s="70" t="s">
        <v>45</v>
      </c>
      <c r="G29" s="70">
        <v>34</v>
      </c>
      <c r="H29" s="70">
        <v>34</v>
      </c>
      <c r="I29" s="70"/>
      <c r="J29" s="70">
        <v>40</v>
      </c>
      <c r="K29" s="70" t="s">
        <v>45</v>
      </c>
      <c r="L29" s="70">
        <v>40</v>
      </c>
      <c r="M29" s="70"/>
      <c r="N29" s="70">
        <v>-6</v>
      </c>
      <c r="O29" s="76">
        <v>-0.15970188980569602</v>
      </c>
      <c r="P29" s="75">
        <v>3751</v>
      </c>
    </row>
    <row r="30" spans="2:16" ht="22.5" customHeight="1" x14ac:dyDescent="0.25">
      <c r="B30" s="89" t="s">
        <v>21</v>
      </c>
      <c r="C30" s="56"/>
      <c r="D30" s="75">
        <v>1310</v>
      </c>
      <c r="E30" s="70"/>
      <c r="F30" s="70" t="s">
        <v>45</v>
      </c>
      <c r="G30" s="70" t="s">
        <v>45</v>
      </c>
      <c r="H30" s="70" t="s">
        <v>45</v>
      </c>
      <c r="I30" s="70"/>
      <c r="J30" s="70" t="s">
        <v>45</v>
      </c>
      <c r="K30" s="70" t="s">
        <v>45</v>
      </c>
      <c r="L30" s="70" t="s">
        <v>45</v>
      </c>
      <c r="M30" s="70"/>
      <c r="N30" s="70" t="s">
        <v>45</v>
      </c>
      <c r="O30" s="70" t="s">
        <v>45</v>
      </c>
      <c r="P30" s="75">
        <v>1310</v>
      </c>
    </row>
    <row r="31" spans="2:16" ht="16.75" customHeight="1" x14ac:dyDescent="0.25">
      <c r="B31" s="87" t="s">
        <v>22</v>
      </c>
      <c r="C31" s="56"/>
      <c r="D31" s="75">
        <v>10323</v>
      </c>
      <c r="E31" s="70"/>
      <c r="F31" s="70">
        <v>47</v>
      </c>
      <c r="G31" s="70">
        <v>26</v>
      </c>
      <c r="H31" s="70">
        <v>73</v>
      </c>
      <c r="I31" s="70"/>
      <c r="J31" s="70">
        <v>29</v>
      </c>
      <c r="K31" s="70">
        <v>8</v>
      </c>
      <c r="L31" s="70">
        <v>37</v>
      </c>
      <c r="M31" s="70"/>
      <c r="N31" s="70">
        <v>36</v>
      </c>
      <c r="O31" s="70">
        <v>0.3</v>
      </c>
      <c r="P31" s="75">
        <v>10359</v>
      </c>
    </row>
    <row r="32" spans="2:16" ht="16.75" customHeight="1" x14ac:dyDescent="0.25">
      <c r="B32" s="89" t="s">
        <v>23</v>
      </c>
      <c r="C32" s="56"/>
      <c r="D32" s="75">
        <v>9853</v>
      </c>
      <c r="E32" s="70"/>
      <c r="F32" s="70">
        <v>47</v>
      </c>
      <c r="G32" s="70">
        <v>26</v>
      </c>
      <c r="H32" s="70">
        <v>73</v>
      </c>
      <c r="I32" s="70"/>
      <c r="J32" s="70">
        <v>29</v>
      </c>
      <c r="K32" s="70">
        <v>8</v>
      </c>
      <c r="L32" s="70">
        <v>37</v>
      </c>
      <c r="M32" s="70"/>
      <c r="N32" s="70">
        <v>36</v>
      </c>
      <c r="O32" s="70">
        <v>0.4</v>
      </c>
      <c r="P32" s="75">
        <v>9889</v>
      </c>
    </row>
    <row r="33" spans="2:16" ht="22.5" customHeight="1" x14ac:dyDescent="0.25">
      <c r="B33" s="89" t="s">
        <v>24</v>
      </c>
      <c r="C33" s="78"/>
      <c r="D33" s="72">
        <v>470</v>
      </c>
      <c r="E33" s="72"/>
      <c r="F33" s="72" t="s">
        <v>45</v>
      </c>
      <c r="G33" s="72" t="s">
        <v>45</v>
      </c>
      <c r="H33" s="72" t="s">
        <v>45</v>
      </c>
      <c r="I33" s="72"/>
      <c r="J33" s="72" t="s">
        <v>45</v>
      </c>
      <c r="K33" s="72" t="s">
        <v>45</v>
      </c>
      <c r="L33" s="72" t="s">
        <v>45</v>
      </c>
      <c r="M33" s="72"/>
      <c r="N33" s="72" t="s">
        <v>45</v>
      </c>
      <c r="O33" s="72" t="s">
        <v>45</v>
      </c>
      <c r="P33" s="72">
        <v>470</v>
      </c>
    </row>
    <row r="34" spans="2:16" ht="22.5" customHeight="1" thickBot="1" x14ac:dyDescent="0.3">
      <c r="B34" s="93" t="s">
        <v>25</v>
      </c>
      <c r="C34" s="80"/>
      <c r="D34" s="83">
        <v>104777</v>
      </c>
      <c r="E34" s="84"/>
      <c r="F34" s="84">
        <v>120</v>
      </c>
      <c r="G34" s="84">
        <v>383</v>
      </c>
      <c r="H34" s="84">
        <v>503</v>
      </c>
      <c r="I34" s="84"/>
      <c r="J34" s="84">
        <v>457</v>
      </c>
      <c r="K34" s="84">
        <v>107</v>
      </c>
      <c r="L34" s="84">
        <v>564</v>
      </c>
      <c r="M34" s="84"/>
      <c r="N34" s="84">
        <v>-61</v>
      </c>
      <c r="O34" s="84">
        <v>-0.1</v>
      </c>
      <c r="P34" s="83">
        <v>104716</v>
      </c>
    </row>
    <row r="35" spans="2:16" ht="7.5" customHeight="1" x14ac:dyDescent="0.25"/>
  </sheetData>
  <mergeCells count="8">
    <mergeCell ref="B1:D1"/>
    <mergeCell ref="B2:D2"/>
    <mergeCell ref="F8:H8"/>
    <mergeCell ref="J8:L8"/>
    <mergeCell ref="N8:O8"/>
    <mergeCell ref="D5:P5"/>
    <mergeCell ref="H7:O7"/>
    <mergeCell ref="D6:P6"/>
  </mergeCells>
  <phoneticPr fontId="10" type="noConversion"/>
  <pageMargins left="0" right="0.59055118110236227" top="0" bottom="0.59055118110236227" header="0" footer="0.3937007874015748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T53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9.7265625" style="11" bestFit="1" customWidth="1"/>
    <col min="3" max="3" width="1.453125" style="11" customWidth="1"/>
    <col min="4" max="4" width="7.26953125" style="11" bestFit="1" customWidth="1"/>
    <col min="5" max="6" width="9.26953125" style="11" customWidth="1"/>
    <col min="7" max="7" width="1.453125" style="11" customWidth="1"/>
    <col min="8" max="10" width="9.26953125" style="11" customWidth="1"/>
    <col min="11" max="11" width="1.453125" style="11" customWidth="1"/>
    <col min="12" max="13" width="9.26953125" style="11" customWidth="1"/>
    <col min="14" max="14" width="1.453125" style="11" customWidth="1"/>
    <col min="15" max="15" width="9.26953125" style="11" customWidth="1"/>
    <col min="16" max="16" width="12.1796875" style="11" customWidth="1"/>
    <col min="17" max="17" width="12.81640625" style="11" bestFit="1" customWidth="1"/>
    <col min="18" max="16384" width="10.81640625" style="11"/>
  </cols>
  <sheetData>
    <row r="1" spans="1:18" ht="33" customHeight="1" x14ac:dyDescent="0.25">
      <c r="A1" s="20"/>
      <c r="B1" s="124" t="s">
        <v>54</v>
      </c>
      <c r="C1" s="124"/>
      <c r="D1" s="124"/>
      <c r="E1" s="124"/>
      <c r="F1" s="124"/>
    </row>
    <row r="2" spans="1:18" ht="17.149999999999999" customHeight="1" x14ac:dyDescent="0.3">
      <c r="A2" s="20"/>
      <c r="B2" s="125" t="s">
        <v>55</v>
      </c>
      <c r="C2" s="125"/>
      <c r="D2" s="125"/>
      <c r="E2" s="125"/>
    </row>
    <row r="3" spans="1:18" ht="6.75" customHeight="1" x14ac:dyDescent="0.25">
      <c r="A3" s="21"/>
      <c r="B3" s="20"/>
      <c r="C3" s="20"/>
      <c r="D3" s="20"/>
    </row>
    <row r="5" spans="1:18" s="3" customFormat="1" ht="17.149999999999999" customHeight="1" x14ac:dyDescent="0.45">
      <c r="B5" s="1" t="s">
        <v>76</v>
      </c>
      <c r="C5" s="2"/>
      <c r="D5" s="129" t="s">
        <v>51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8" s="5" customFormat="1" ht="2.5" customHeight="1" x14ac:dyDescent="0.25">
      <c r="A6" s="18"/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8" s="5" customFormat="1" ht="6.75" customHeight="1" x14ac:dyDescent="0.25">
      <c r="A7" s="18"/>
      <c r="F7" s="130"/>
      <c r="G7" s="130"/>
      <c r="H7" s="130"/>
      <c r="I7" s="130"/>
      <c r="J7" s="130"/>
      <c r="K7" s="130"/>
      <c r="L7" s="130"/>
      <c r="M7" s="130"/>
      <c r="R7" s="6"/>
    </row>
    <row r="8" spans="1:18" s="5" customFormat="1" ht="16.75" customHeight="1" x14ac:dyDescent="0.25">
      <c r="A8" s="18"/>
      <c r="B8" s="87" t="s">
        <v>66</v>
      </c>
      <c r="D8" s="132" t="s">
        <v>27</v>
      </c>
      <c r="E8" s="132"/>
      <c r="F8" s="132"/>
      <c r="G8" s="70"/>
      <c r="H8" s="132" t="s">
        <v>29</v>
      </c>
      <c r="I8" s="132"/>
      <c r="J8" s="132"/>
      <c r="K8" s="70"/>
      <c r="L8" s="132" t="s">
        <v>78</v>
      </c>
      <c r="M8" s="132"/>
      <c r="N8" s="69"/>
      <c r="O8" s="70" t="s">
        <v>67</v>
      </c>
      <c r="P8" s="70" t="s">
        <v>31</v>
      </c>
      <c r="Q8" s="70" t="s">
        <v>38</v>
      </c>
    </row>
    <row r="9" spans="1:18" s="5" customFormat="1" ht="18.75" customHeight="1" x14ac:dyDescent="0.25">
      <c r="A9" s="18"/>
      <c r="B9" s="13"/>
      <c r="C9" s="4"/>
      <c r="D9" s="53" t="s">
        <v>0</v>
      </c>
      <c r="E9" s="53" t="s">
        <v>26</v>
      </c>
      <c r="F9" s="53" t="s">
        <v>28</v>
      </c>
      <c r="G9" s="53"/>
      <c r="H9" s="53" t="s">
        <v>26</v>
      </c>
      <c r="I9" s="53" t="s">
        <v>1</v>
      </c>
      <c r="J9" s="53" t="s">
        <v>28</v>
      </c>
      <c r="K9" s="53"/>
      <c r="L9" s="53" t="s">
        <v>32</v>
      </c>
      <c r="M9" s="53" t="s">
        <v>33</v>
      </c>
      <c r="N9" s="54"/>
      <c r="O9" s="53" t="s">
        <v>32</v>
      </c>
      <c r="P9" s="53" t="s">
        <v>68</v>
      </c>
      <c r="Q9" s="53" t="s">
        <v>39</v>
      </c>
    </row>
    <row r="10" spans="1:18" s="9" customFormat="1" ht="6.75" customHeight="1" x14ac:dyDescent="0.25">
      <c r="A10" s="19"/>
      <c r="B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8" ht="22.5" customHeight="1" x14ac:dyDescent="0.25">
      <c r="B11" s="55">
        <v>1985</v>
      </c>
      <c r="C11" s="56"/>
      <c r="D11" s="57">
        <v>512</v>
      </c>
      <c r="E11" s="57">
        <v>292</v>
      </c>
      <c r="F11" s="57">
        <v>804</v>
      </c>
      <c r="G11" s="57"/>
      <c r="H11" s="57">
        <v>213</v>
      </c>
      <c r="I11" s="57">
        <v>99</v>
      </c>
      <c r="J11" s="57">
        <v>312</v>
      </c>
      <c r="K11" s="57"/>
      <c r="L11" s="57">
        <v>492</v>
      </c>
      <c r="M11" s="58" t="s">
        <v>37</v>
      </c>
      <c r="N11" s="58"/>
      <c r="O11" s="58" t="s">
        <v>37</v>
      </c>
      <c r="P11" s="57" t="s">
        <v>37</v>
      </c>
      <c r="Q11" s="57">
        <v>1077</v>
      </c>
    </row>
    <row r="12" spans="1:18" ht="16.75" customHeight="1" x14ac:dyDescent="0.25">
      <c r="B12" s="55">
        <v>1986</v>
      </c>
      <c r="C12" s="56"/>
      <c r="D12" s="57">
        <v>450</v>
      </c>
      <c r="E12" s="57">
        <v>495</v>
      </c>
      <c r="F12" s="57">
        <v>945</v>
      </c>
      <c r="G12" s="57"/>
      <c r="H12" s="57">
        <v>440</v>
      </c>
      <c r="I12" s="57">
        <v>122</v>
      </c>
      <c r="J12" s="57">
        <v>562</v>
      </c>
      <c r="K12" s="57"/>
      <c r="L12" s="57">
        <v>383</v>
      </c>
      <c r="M12" s="58" t="s">
        <v>37</v>
      </c>
      <c r="N12" s="58"/>
      <c r="O12" s="58" t="s">
        <v>37</v>
      </c>
      <c r="P12" s="57" t="s">
        <v>37</v>
      </c>
      <c r="Q12" s="57">
        <v>779</v>
      </c>
    </row>
    <row r="13" spans="1:18" ht="16.75" customHeight="1" x14ac:dyDescent="0.25">
      <c r="B13" s="55">
        <v>1987</v>
      </c>
      <c r="C13" s="56"/>
      <c r="D13" s="57">
        <v>514</v>
      </c>
      <c r="E13" s="57">
        <v>339</v>
      </c>
      <c r="F13" s="57">
        <v>853</v>
      </c>
      <c r="G13" s="57"/>
      <c r="H13" s="57">
        <v>339</v>
      </c>
      <c r="I13" s="57">
        <v>87</v>
      </c>
      <c r="J13" s="57">
        <v>426</v>
      </c>
      <c r="K13" s="57"/>
      <c r="L13" s="57">
        <v>427</v>
      </c>
      <c r="M13" s="58" t="s">
        <v>37</v>
      </c>
      <c r="N13" s="58"/>
      <c r="O13" s="58" t="s">
        <v>37</v>
      </c>
      <c r="P13" s="57" t="s">
        <v>37</v>
      </c>
      <c r="Q13" s="57">
        <v>713</v>
      </c>
    </row>
    <row r="14" spans="1:18" ht="16.75" customHeight="1" x14ac:dyDescent="0.25">
      <c r="B14" s="55">
        <v>1988</v>
      </c>
      <c r="C14" s="56"/>
      <c r="D14" s="57">
        <v>276</v>
      </c>
      <c r="E14" s="57">
        <v>529</v>
      </c>
      <c r="F14" s="57">
        <v>805</v>
      </c>
      <c r="G14" s="57"/>
      <c r="H14" s="57">
        <v>531</v>
      </c>
      <c r="I14" s="57">
        <v>206</v>
      </c>
      <c r="J14" s="57">
        <v>737</v>
      </c>
      <c r="K14" s="57"/>
      <c r="L14" s="57">
        <v>68</v>
      </c>
      <c r="M14" s="58" t="s">
        <v>37</v>
      </c>
      <c r="N14" s="58"/>
      <c r="O14" s="58" t="s">
        <v>37</v>
      </c>
      <c r="P14" s="57" t="s">
        <v>37</v>
      </c>
      <c r="Q14" s="57">
        <v>531</v>
      </c>
    </row>
    <row r="15" spans="1:18" ht="16.75" customHeight="1" x14ac:dyDescent="0.25">
      <c r="B15" s="55">
        <v>1989</v>
      </c>
      <c r="C15" s="56"/>
      <c r="D15" s="57">
        <v>285</v>
      </c>
      <c r="E15" s="57">
        <v>370</v>
      </c>
      <c r="F15" s="57">
        <v>655</v>
      </c>
      <c r="G15" s="57"/>
      <c r="H15" s="57">
        <v>435</v>
      </c>
      <c r="I15" s="57">
        <v>62</v>
      </c>
      <c r="J15" s="57">
        <v>497</v>
      </c>
      <c r="K15" s="57"/>
      <c r="L15" s="57">
        <v>158</v>
      </c>
      <c r="M15" s="58" t="s">
        <v>37</v>
      </c>
      <c r="N15" s="58"/>
      <c r="O15" s="58" t="s">
        <v>37</v>
      </c>
      <c r="P15" s="57" t="s">
        <v>37</v>
      </c>
      <c r="Q15" s="57">
        <v>309</v>
      </c>
    </row>
    <row r="16" spans="1:18" ht="22.5" customHeight="1" x14ac:dyDescent="0.25">
      <c r="B16" s="55">
        <v>1990</v>
      </c>
      <c r="C16" s="56"/>
      <c r="D16" s="57">
        <v>419</v>
      </c>
      <c r="E16" s="57">
        <v>382</v>
      </c>
      <c r="F16" s="57">
        <v>801</v>
      </c>
      <c r="G16" s="57"/>
      <c r="H16" s="57">
        <v>623</v>
      </c>
      <c r="I16" s="57">
        <v>74</v>
      </c>
      <c r="J16" s="57">
        <v>697</v>
      </c>
      <c r="K16" s="57"/>
      <c r="L16" s="57">
        <v>104</v>
      </c>
      <c r="M16" s="58">
        <v>0.10204081632653061</v>
      </c>
      <c r="N16" s="58"/>
      <c r="O16" s="58" t="s">
        <v>37</v>
      </c>
      <c r="P16" s="57">
        <v>101920</v>
      </c>
      <c r="Q16" s="57">
        <v>175</v>
      </c>
    </row>
    <row r="17" spans="2:17" ht="16.75" customHeight="1" x14ac:dyDescent="0.25">
      <c r="B17" s="55">
        <v>1991</v>
      </c>
      <c r="C17" s="56"/>
      <c r="D17" s="57">
        <v>261</v>
      </c>
      <c r="E17" s="57">
        <v>318</v>
      </c>
      <c r="F17" s="57">
        <v>579</v>
      </c>
      <c r="G17" s="57"/>
      <c r="H17" s="57">
        <v>356</v>
      </c>
      <c r="I17" s="57">
        <v>201</v>
      </c>
      <c r="J17" s="57">
        <v>557</v>
      </c>
      <c r="K17" s="57"/>
      <c r="L17" s="57">
        <v>22</v>
      </c>
      <c r="M17" s="58">
        <v>2.1580898942535953E-2</v>
      </c>
      <c r="N17" s="58"/>
      <c r="O17" s="58" t="s">
        <v>37</v>
      </c>
      <c r="P17" s="57">
        <v>101942</v>
      </c>
      <c r="Q17" s="57">
        <v>202</v>
      </c>
    </row>
    <row r="18" spans="2:17" ht="16.75" customHeight="1" x14ac:dyDescent="0.25">
      <c r="B18" s="55">
        <v>1992</v>
      </c>
      <c r="C18" s="56"/>
      <c r="D18" s="57">
        <v>229</v>
      </c>
      <c r="E18" s="57">
        <v>221</v>
      </c>
      <c r="F18" s="57">
        <v>450</v>
      </c>
      <c r="G18" s="57"/>
      <c r="H18" s="57">
        <v>219</v>
      </c>
      <c r="I18" s="57">
        <v>95</v>
      </c>
      <c r="J18" s="57">
        <v>314</v>
      </c>
      <c r="K18" s="57"/>
      <c r="L18" s="57">
        <v>136</v>
      </c>
      <c r="M18" s="58">
        <v>0.13323145045945256</v>
      </c>
      <c r="N18" s="58"/>
      <c r="O18" s="58" t="s">
        <v>37</v>
      </c>
      <c r="P18" s="57">
        <v>102078</v>
      </c>
      <c r="Q18" s="57">
        <v>235</v>
      </c>
    </row>
    <row r="19" spans="2:17" ht="16.75" customHeight="1" x14ac:dyDescent="0.25">
      <c r="B19" s="55">
        <v>1993</v>
      </c>
      <c r="C19" s="56"/>
      <c r="D19" s="57">
        <v>545</v>
      </c>
      <c r="E19" s="57">
        <v>211</v>
      </c>
      <c r="F19" s="57">
        <v>756</v>
      </c>
      <c r="G19" s="57"/>
      <c r="H19" s="57">
        <v>247</v>
      </c>
      <c r="I19" s="57">
        <v>100</v>
      </c>
      <c r="J19" s="57">
        <v>347</v>
      </c>
      <c r="K19" s="57"/>
      <c r="L19" s="57">
        <v>409</v>
      </c>
      <c r="M19" s="58">
        <v>0.39907500463473411</v>
      </c>
      <c r="N19" s="58"/>
      <c r="O19" s="58" t="s">
        <v>37</v>
      </c>
      <c r="P19" s="57">
        <v>102487</v>
      </c>
      <c r="Q19" s="57">
        <v>248</v>
      </c>
    </row>
    <row r="20" spans="2:17" ht="16.75" customHeight="1" x14ac:dyDescent="0.25">
      <c r="B20" s="55">
        <v>1994</v>
      </c>
      <c r="C20" s="56"/>
      <c r="D20" s="57">
        <v>421</v>
      </c>
      <c r="E20" s="57">
        <v>341</v>
      </c>
      <c r="F20" s="57">
        <v>762</v>
      </c>
      <c r="G20" s="57"/>
      <c r="H20" s="57">
        <v>337</v>
      </c>
      <c r="I20" s="57">
        <v>117</v>
      </c>
      <c r="J20" s="57">
        <v>454</v>
      </c>
      <c r="K20" s="57"/>
      <c r="L20" s="57">
        <v>308</v>
      </c>
      <c r="M20" s="58">
        <v>0.29962546816479402</v>
      </c>
      <c r="N20" s="58"/>
      <c r="O20" s="58" t="s">
        <v>37</v>
      </c>
      <c r="P20" s="57">
        <v>102795</v>
      </c>
      <c r="Q20" s="57">
        <v>337</v>
      </c>
    </row>
    <row r="21" spans="2:17" ht="22.5" customHeight="1" x14ac:dyDescent="0.25">
      <c r="B21" s="55">
        <v>1995</v>
      </c>
      <c r="C21" s="56"/>
      <c r="D21" s="57">
        <v>540</v>
      </c>
      <c r="E21" s="57">
        <v>254</v>
      </c>
      <c r="F21" s="57">
        <v>794</v>
      </c>
      <c r="G21" s="57"/>
      <c r="H21" s="57">
        <v>272</v>
      </c>
      <c r="I21" s="57">
        <v>85</v>
      </c>
      <c r="J21" s="57">
        <v>357</v>
      </c>
      <c r="K21" s="57"/>
      <c r="L21" s="57">
        <v>437</v>
      </c>
      <c r="M21" s="58">
        <v>0.42331835089894604</v>
      </c>
      <c r="N21" s="58"/>
      <c r="O21" s="58" t="s">
        <v>37</v>
      </c>
      <c r="P21" s="57">
        <v>103232</v>
      </c>
      <c r="Q21" s="57">
        <v>550</v>
      </c>
    </row>
    <row r="22" spans="2:17" ht="16.75" customHeight="1" x14ac:dyDescent="0.25">
      <c r="B22" s="55">
        <v>1996</v>
      </c>
      <c r="C22" s="56"/>
      <c r="D22" s="57">
        <v>606</v>
      </c>
      <c r="E22" s="57">
        <v>160</v>
      </c>
      <c r="F22" s="57">
        <v>766</v>
      </c>
      <c r="G22" s="57"/>
      <c r="H22" s="57">
        <v>159</v>
      </c>
      <c r="I22" s="57">
        <v>65</v>
      </c>
      <c r="J22" s="57">
        <v>224</v>
      </c>
      <c r="K22" s="57"/>
      <c r="L22" s="57">
        <v>542</v>
      </c>
      <c r="M22" s="58">
        <v>0.52228881993562937</v>
      </c>
      <c r="N22" s="58"/>
      <c r="O22" s="58" t="s">
        <v>37</v>
      </c>
      <c r="P22" s="57">
        <v>103774</v>
      </c>
      <c r="Q22" s="57">
        <v>804</v>
      </c>
    </row>
    <row r="23" spans="2:17" ht="16.75" customHeight="1" x14ac:dyDescent="0.25">
      <c r="B23" s="55">
        <v>1997</v>
      </c>
      <c r="C23" s="56"/>
      <c r="D23" s="57">
        <v>105</v>
      </c>
      <c r="E23" s="57">
        <v>194</v>
      </c>
      <c r="F23" s="57">
        <v>299</v>
      </c>
      <c r="G23" s="57"/>
      <c r="H23" s="57">
        <v>230</v>
      </c>
      <c r="I23" s="57">
        <v>99</v>
      </c>
      <c r="J23" s="57">
        <v>329</v>
      </c>
      <c r="K23" s="57"/>
      <c r="L23" s="57">
        <v>-30</v>
      </c>
      <c r="M23" s="58" t="s">
        <v>40</v>
      </c>
      <c r="N23" s="58"/>
      <c r="O23" s="58" t="s">
        <v>37</v>
      </c>
      <c r="P23" s="57">
        <v>103744</v>
      </c>
      <c r="Q23" s="57">
        <v>1249</v>
      </c>
    </row>
    <row r="24" spans="2:17" ht="16.75" customHeight="1" x14ac:dyDescent="0.25">
      <c r="B24" s="55">
        <v>1998</v>
      </c>
      <c r="C24" s="56"/>
      <c r="D24" s="57">
        <v>209</v>
      </c>
      <c r="E24" s="57">
        <v>239</v>
      </c>
      <c r="F24" s="57">
        <v>448</v>
      </c>
      <c r="G24" s="57"/>
      <c r="H24" s="57">
        <v>267</v>
      </c>
      <c r="I24" s="57">
        <v>54</v>
      </c>
      <c r="J24" s="57">
        <v>321</v>
      </c>
      <c r="K24" s="57"/>
      <c r="L24" s="57">
        <v>127</v>
      </c>
      <c r="M24" s="58" t="s">
        <v>41</v>
      </c>
      <c r="N24" s="58"/>
      <c r="O24" s="58" t="s">
        <v>37</v>
      </c>
      <c r="P24" s="57">
        <v>103871</v>
      </c>
      <c r="Q24" s="57">
        <v>1578</v>
      </c>
    </row>
    <row r="25" spans="2:17" ht="16.75" customHeight="1" x14ac:dyDescent="0.25">
      <c r="B25" s="55">
        <v>1999</v>
      </c>
      <c r="C25" s="56"/>
      <c r="D25" s="57">
        <v>308</v>
      </c>
      <c r="E25" s="57">
        <v>134</v>
      </c>
      <c r="F25" s="57">
        <v>442</v>
      </c>
      <c r="G25" s="57"/>
      <c r="H25" s="57">
        <v>155</v>
      </c>
      <c r="I25" s="57">
        <v>175</v>
      </c>
      <c r="J25" s="57">
        <v>330</v>
      </c>
      <c r="K25" s="57"/>
      <c r="L25" s="57">
        <v>112</v>
      </c>
      <c r="M25" s="58" t="s">
        <v>41</v>
      </c>
      <c r="N25" s="58"/>
      <c r="O25" s="58" t="s">
        <v>37</v>
      </c>
      <c r="P25" s="57">
        <v>103983</v>
      </c>
      <c r="Q25" s="57">
        <v>1602</v>
      </c>
    </row>
    <row r="26" spans="2:17" ht="22.5" customHeight="1" x14ac:dyDescent="0.25">
      <c r="B26" s="55">
        <v>2000</v>
      </c>
      <c r="C26" s="56"/>
      <c r="D26" s="57">
        <v>202</v>
      </c>
      <c r="E26" s="57">
        <v>214</v>
      </c>
      <c r="F26" s="57">
        <v>416</v>
      </c>
      <c r="G26" s="57"/>
      <c r="H26" s="57">
        <v>267</v>
      </c>
      <c r="I26" s="57">
        <v>40</v>
      </c>
      <c r="J26" s="57">
        <v>307</v>
      </c>
      <c r="K26" s="57"/>
      <c r="L26" s="57">
        <v>109</v>
      </c>
      <c r="M26" s="58" t="s">
        <v>41</v>
      </c>
      <c r="N26" s="58"/>
      <c r="O26" s="58" t="s">
        <v>37</v>
      </c>
      <c r="P26" s="57">
        <v>104092</v>
      </c>
      <c r="Q26" s="57">
        <v>1360</v>
      </c>
    </row>
    <row r="27" spans="2:17" ht="16.75" customHeight="1" x14ac:dyDescent="0.25">
      <c r="B27" s="55">
        <v>2001</v>
      </c>
      <c r="C27" s="56"/>
      <c r="D27" s="57">
        <v>147</v>
      </c>
      <c r="E27" s="57">
        <v>207</v>
      </c>
      <c r="F27" s="57">
        <v>354</v>
      </c>
      <c r="G27" s="57"/>
      <c r="H27" s="57">
        <v>313</v>
      </c>
      <c r="I27" s="57">
        <v>109</v>
      </c>
      <c r="J27" s="57">
        <v>422</v>
      </c>
      <c r="K27" s="57"/>
      <c r="L27" s="57">
        <v>-68</v>
      </c>
      <c r="M27" s="58" t="s">
        <v>42</v>
      </c>
      <c r="N27" s="58"/>
      <c r="O27" s="58" t="s">
        <v>37</v>
      </c>
      <c r="P27" s="57">
        <v>104024</v>
      </c>
      <c r="Q27" s="57">
        <v>1466</v>
      </c>
    </row>
    <row r="28" spans="2:17" ht="16.75" customHeight="1" x14ac:dyDescent="0.25">
      <c r="B28" s="55">
        <v>2002</v>
      </c>
      <c r="C28" s="56"/>
      <c r="D28" s="57">
        <v>409</v>
      </c>
      <c r="E28" s="57">
        <v>364</v>
      </c>
      <c r="F28" s="57">
        <v>773</v>
      </c>
      <c r="G28" s="57"/>
      <c r="H28" s="57">
        <v>508</v>
      </c>
      <c r="I28" s="57">
        <v>26</v>
      </c>
      <c r="J28" s="57">
        <v>534</v>
      </c>
      <c r="K28" s="57"/>
      <c r="L28" s="57">
        <v>239</v>
      </c>
      <c r="M28" s="58" t="s">
        <v>43</v>
      </c>
      <c r="N28" s="58"/>
      <c r="O28" s="58" t="s">
        <v>37</v>
      </c>
      <c r="P28" s="57">
        <v>104263</v>
      </c>
      <c r="Q28" s="57">
        <v>1383</v>
      </c>
    </row>
    <row r="29" spans="2:17" ht="16.75" customHeight="1" x14ac:dyDescent="0.25">
      <c r="B29" s="55">
        <v>2003</v>
      </c>
      <c r="C29" s="56"/>
      <c r="D29" s="57">
        <v>223</v>
      </c>
      <c r="E29" s="57">
        <v>495</v>
      </c>
      <c r="F29" s="57">
        <v>718</v>
      </c>
      <c r="G29" s="57"/>
      <c r="H29" s="57">
        <v>596</v>
      </c>
      <c r="I29" s="57">
        <v>37</v>
      </c>
      <c r="J29" s="57">
        <v>633</v>
      </c>
      <c r="K29" s="57"/>
      <c r="L29" s="57">
        <v>85</v>
      </c>
      <c r="M29" s="58">
        <v>0.1</v>
      </c>
      <c r="N29" s="58"/>
      <c r="O29" s="58" t="s">
        <v>37</v>
      </c>
      <c r="P29" s="57">
        <v>104348</v>
      </c>
      <c r="Q29" s="57">
        <v>1420</v>
      </c>
    </row>
    <row r="30" spans="2:17" ht="16.75" customHeight="1" x14ac:dyDescent="0.25">
      <c r="B30" s="55">
        <v>2004</v>
      </c>
      <c r="C30" s="56"/>
      <c r="D30" s="57">
        <v>171</v>
      </c>
      <c r="E30" s="57">
        <v>277</v>
      </c>
      <c r="F30" s="57">
        <v>448</v>
      </c>
      <c r="G30" s="57"/>
      <c r="H30" s="57">
        <v>322</v>
      </c>
      <c r="I30" s="57">
        <v>75</v>
      </c>
      <c r="J30" s="57">
        <v>397</v>
      </c>
      <c r="K30" s="57"/>
      <c r="L30" s="57">
        <v>51</v>
      </c>
      <c r="M30" s="58">
        <v>4.8874918541802426E-2</v>
      </c>
      <c r="N30" s="58"/>
      <c r="O30" s="58" t="s">
        <v>37</v>
      </c>
      <c r="P30" s="57">
        <v>104399</v>
      </c>
      <c r="Q30" s="57">
        <v>1502</v>
      </c>
    </row>
    <row r="31" spans="2:17" ht="22.5" customHeight="1" x14ac:dyDescent="0.25">
      <c r="B31" s="55">
        <v>2005</v>
      </c>
      <c r="C31" s="56"/>
      <c r="D31" s="57">
        <v>301</v>
      </c>
      <c r="E31" s="57">
        <v>199</v>
      </c>
      <c r="F31" s="57">
        <v>500</v>
      </c>
      <c r="G31" s="57"/>
      <c r="H31" s="57">
        <v>271</v>
      </c>
      <c r="I31" s="57">
        <v>14</v>
      </c>
      <c r="J31" s="57">
        <v>285</v>
      </c>
      <c r="K31" s="57"/>
      <c r="L31" s="57">
        <v>215</v>
      </c>
      <c r="M31" s="58">
        <v>0.2</v>
      </c>
      <c r="N31" s="58"/>
      <c r="O31" s="58" t="s">
        <v>37</v>
      </c>
      <c r="P31" s="57">
        <v>104614</v>
      </c>
      <c r="Q31" s="57">
        <v>1586</v>
      </c>
    </row>
    <row r="32" spans="2:17" ht="16.75" customHeight="1" x14ac:dyDescent="0.25">
      <c r="B32" s="55">
        <v>2006</v>
      </c>
      <c r="C32" s="56"/>
      <c r="D32" s="57">
        <v>353</v>
      </c>
      <c r="E32" s="57">
        <v>331</v>
      </c>
      <c r="F32" s="57">
        <v>684</v>
      </c>
      <c r="G32" s="57"/>
      <c r="H32" s="57">
        <v>387</v>
      </c>
      <c r="I32" s="57">
        <v>134</v>
      </c>
      <c r="J32" s="57">
        <v>521</v>
      </c>
      <c r="K32" s="57"/>
      <c r="L32" s="57">
        <v>163</v>
      </c>
      <c r="M32" s="58">
        <v>0.2</v>
      </c>
      <c r="N32" s="58"/>
      <c r="O32" s="58" t="s">
        <v>37</v>
      </c>
      <c r="P32" s="57">
        <v>104777</v>
      </c>
      <c r="Q32" s="57">
        <v>1471</v>
      </c>
    </row>
    <row r="33" spans="2:20" ht="16.75" customHeight="1" x14ac:dyDescent="0.25">
      <c r="B33" s="55">
        <v>2007</v>
      </c>
      <c r="C33" s="56"/>
      <c r="D33" s="57">
        <v>120</v>
      </c>
      <c r="E33" s="57">
        <v>383</v>
      </c>
      <c r="F33" s="57">
        <v>503</v>
      </c>
      <c r="G33" s="57"/>
      <c r="H33" s="57">
        <v>457</v>
      </c>
      <c r="I33" s="57">
        <v>107</v>
      </c>
      <c r="J33" s="57">
        <v>564</v>
      </c>
      <c r="K33" s="57"/>
      <c r="L33" s="57">
        <v>-61</v>
      </c>
      <c r="M33" s="58">
        <v>-0.1</v>
      </c>
      <c r="N33" s="58"/>
      <c r="O33" s="58" t="s">
        <v>37</v>
      </c>
      <c r="P33" s="57">
        <v>104716</v>
      </c>
      <c r="Q33" s="57">
        <v>1468</v>
      </c>
    </row>
    <row r="34" spans="2:20" ht="16.75" customHeight="1" x14ac:dyDescent="0.25">
      <c r="B34" s="55">
        <v>2008</v>
      </c>
      <c r="C34" s="56"/>
      <c r="D34" s="57">
        <v>201</v>
      </c>
      <c r="E34" s="57">
        <v>143</v>
      </c>
      <c r="F34" s="57">
        <v>344</v>
      </c>
      <c r="G34" s="57"/>
      <c r="H34" s="57">
        <v>171</v>
      </c>
      <c r="I34" s="57">
        <v>125</v>
      </c>
      <c r="J34" s="57">
        <v>296</v>
      </c>
      <c r="K34" s="57"/>
      <c r="L34" s="57">
        <v>48</v>
      </c>
      <c r="M34" s="58">
        <v>4.5838267313495551E-2</v>
      </c>
      <c r="N34" s="58"/>
      <c r="O34" s="58" t="s">
        <v>37</v>
      </c>
      <c r="P34" s="57">
        <v>104764</v>
      </c>
      <c r="Q34" s="57">
        <v>1294</v>
      </c>
      <c r="R34" s="14"/>
      <c r="S34" s="14"/>
      <c r="T34" s="14"/>
    </row>
    <row r="35" spans="2:20" ht="16.75" customHeight="1" x14ac:dyDescent="0.25">
      <c r="B35" s="55">
        <v>2009</v>
      </c>
      <c r="C35" s="56"/>
      <c r="D35" s="57">
        <v>468</v>
      </c>
      <c r="E35" s="57">
        <v>139</v>
      </c>
      <c r="F35" s="57">
        <v>607</v>
      </c>
      <c r="G35" s="57"/>
      <c r="H35" s="57">
        <v>157</v>
      </c>
      <c r="I35" s="57">
        <v>150</v>
      </c>
      <c r="J35" s="57">
        <v>307</v>
      </c>
      <c r="K35" s="57"/>
      <c r="L35" s="57">
        <v>300</v>
      </c>
      <c r="M35" s="58">
        <v>0.3</v>
      </c>
      <c r="N35" s="58"/>
      <c r="O35" s="58" t="s">
        <v>37</v>
      </c>
      <c r="P35" s="57">
        <v>105064</v>
      </c>
      <c r="Q35" s="57">
        <v>969</v>
      </c>
      <c r="R35" s="14"/>
      <c r="S35" s="14"/>
      <c r="T35" s="14"/>
    </row>
    <row r="36" spans="2:20" ht="22.5" customHeight="1" x14ac:dyDescent="0.25">
      <c r="B36" s="55">
        <v>2010</v>
      </c>
      <c r="C36" s="56"/>
      <c r="D36" s="57">
        <v>372</v>
      </c>
      <c r="E36" s="57">
        <v>119</v>
      </c>
      <c r="F36" s="57">
        <v>491</v>
      </c>
      <c r="G36" s="57"/>
      <c r="H36" s="57">
        <v>137</v>
      </c>
      <c r="I36" s="57">
        <v>146</v>
      </c>
      <c r="J36" s="57">
        <v>283</v>
      </c>
      <c r="K36" s="57"/>
      <c r="L36" s="57">
        <v>208</v>
      </c>
      <c r="M36" s="58">
        <v>0.2</v>
      </c>
      <c r="N36" s="58"/>
      <c r="O36" s="58" t="s">
        <v>37</v>
      </c>
      <c r="P36" s="57">
        <v>105272</v>
      </c>
      <c r="Q36" s="57">
        <v>783</v>
      </c>
      <c r="R36" s="14"/>
      <c r="S36" s="14"/>
      <c r="T36" s="14"/>
    </row>
    <row r="37" spans="2:20" ht="16.75" customHeight="1" x14ac:dyDescent="0.25">
      <c r="B37" s="55">
        <v>2011</v>
      </c>
      <c r="C37" s="56"/>
      <c r="D37" s="57">
        <v>351</v>
      </c>
      <c r="E37" s="57">
        <v>100</v>
      </c>
      <c r="F37" s="57">
        <v>451</v>
      </c>
      <c r="G37" s="57"/>
      <c r="H37" s="57">
        <v>82</v>
      </c>
      <c r="I37" s="57">
        <v>58</v>
      </c>
      <c r="J37" s="57">
        <v>140</v>
      </c>
      <c r="K37" s="57"/>
      <c r="L37" s="57">
        <v>311</v>
      </c>
      <c r="M37" s="58">
        <v>0.3</v>
      </c>
      <c r="N37" s="58"/>
      <c r="O37" s="58" t="s">
        <v>37</v>
      </c>
      <c r="P37" s="57">
        <v>105583</v>
      </c>
      <c r="Q37" s="57">
        <v>522</v>
      </c>
      <c r="R37" s="14"/>
      <c r="S37" s="14"/>
      <c r="T37" s="14"/>
    </row>
    <row r="38" spans="2:20" ht="16.75" customHeight="1" x14ac:dyDescent="0.25">
      <c r="B38" s="55">
        <v>2012</v>
      </c>
      <c r="C38" s="56"/>
      <c r="D38" s="57">
        <v>268</v>
      </c>
      <c r="E38" s="57">
        <v>154</v>
      </c>
      <c r="F38" s="57">
        <v>422</v>
      </c>
      <c r="G38" s="57"/>
      <c r="H38" s="57">
        <v>126</v>
      </c>
      <c r="I38" s="57">
        <v>26</v>
      </c>
      <c r="J38" s="57">
        <v>152</v>
      </c>
      <c r="K38" s="57"/>
      <c r="L38" s="57">
        <v>270</v>
      </c>
      <c r="M38" s="58">
        <v>0.3</v>
      </c>
      <c r="N38" s="58"/>
      <c r="O38" s="58" t="s">
        <v>37</v>
      </c>
      <c r="P38" s="57">
        <v>105853</v>
      </c>
      <c r="Q38" s="57">
        <v>500</v>
      </c>
      <c r="R38" s="14"/>
      <c r="S38" s="14"/>
      <c r="T38" s="14"/>
    </row>
    <row r="39" spans="2:20" ht="16.75" customHeight="1" x14ac:dyDescent="0.25">
      <c r="B39" s="55">
        <v>2013</v>
      </c>
      <c r="C39" s="56"/>
      <c r="D39" s="57">
        <v>177</v>
      </c>
      <c r="E39" s="57">
        <v>135</v>
      </c>
      <c r="F39" s="57">
        <v>312</v>
      </c>
      <c r="G39" s="57"/>
      <c r="H39" s="57">
        <v>100</v>
      </c>
      <c r="I39" s="57">
        <v>41</v>
      </c>
      <c r="J39" s="57">
        <v>141</v>
      </c>
      <c r="K39" s="57"/>
      <c r="L39" s="57">
        <v>171</v>
      </c>
      <c r="M39" s="58">
        <v>0.2</v>
      </c>
      <c r="N39" s="58"/>
      <c r="O39" s="57">
        <v>183</v>
      </c>
      <c r="P39" s="57">
        <v>106207</v>
      </c>
      <c r="Q39" s="57">
        <v>361</v>
      </c>
      <c r="R39" s="14"/>
      <c r="S39" s="14"/>
      <c r="T39" s="14"/>
    </row>
    <row r="40" spans="2:20" ht="16.75" customHeight="1" x14ac:dyDescent="0.25">
      <c r="B40" s="55">
        <v>2014</v>
      </c>
      <c r="C40" s="56"/>
      <c r="D40" s="57">
        <v>369</v>
      </c>
      <c r="E40" s="57">
        <v>319</v>
      </c>
      <c r="F40" s="57">
        <v>688</v>
      </c>
      <c r="G40" s="57"/>
      <c r="H40" s="57">
        <v>139</v>
      </c>
      <c r="I40" s="57">
        <v>53</v>
      </c>
      <c r="J40" s="57">
        <v>192</v>
      </c>
      <c r="K40" s="57"/>
      <c r="L40" s="57">
        <v>496</v>
      </c>
      <c r="M40" s="58">
        <v>0.5</v>
      </c>
      <c r="N40" s="58"/>
      <c r="O40" s="57">
        <v>252</v>
      </c>
      <c r="P40" s="57">
        <v>106955</v>
      </c>
      <c r="Q40" s="57">
        <v>245</v>
      </c>
      <c r="R40" s="14"/>
      <c r="S40" s="14"/>
      <c r="T40" s="14"/>
    </row>
    <row r="41" spans="2:20" ht="22.5" customHeight="1" x14ac:dyDescent="0.25">
      <c r="B41" s="55">
        <v>2015</v>
      </c>
      <c r="C41" s="56"/>
      <c r="D41" s="57">
        <v>788</v>
      </c>
      <c r="E41" s="57">
        <v>131</v>
      </c>
      <c r="F41" s="57">
        <v>919</v>
      </c>
      <c r="G41" s="57"/>
      <c r="H41" s="57">
        <v>106</v>
      </c>
      <c r="I41" s="57">
        <v>178</v>
      </c>
      <c r="J41" s="57">
        <v>284</v>
      </c>
      <c r="K41" s="57"/>
      <c r="L41" s="57">
        <v>635</v>
      </c>
      <c r="M41" s="58">
        <v>0.6</v>
      </c>
      <c r="N41" s="58"/>
      <c r="O41" s="57">
        <v>389</v>
      </c>
      <c r="P41" s="57">
        <v>107979</v>
      </c>
      <c r="Q41" s="57">
        <v>361</v>
      </c>
      <c r="R41" s="14"/>
      <c r="S41" s="14"/>
      <c r="T41" s="14"/>
    </row>
    <row r="42" spans="2:20" ht="16.75" customHeight="1" x14ac:dyDescent="0.25">
      <c r="B42" s="55">
        <v>2016</v>
      </c>
      <c r="C42" s="56"/>
      <c r="D42" s="57">
        <v>412</v>
      </c>
      <c r="E42" s="57">
        <v>190</v>
      </c>
      <c r="F42" s="57">
        <v>602</v>
      </c>
      <c r="G42" s="57"/>
      <c r="H42" s="57">
        <v>84</v>
      </c>
      <c r="I42" s="57">
        <v>75</v>
      </c>
      <c r="J42" s="57">
        <v>159</v>
      </c>
      <c r="K42" s="57"/>
      <c r="L42" s="57">
        <v>443</v>
      </c>
      <c r="M42" s="58">
        <v>0.4</v>
      </c>
      <c r="N42" s="58"/>
      <c r="O42" s="57">
        <v>368</v>
      </c>
      <c r="P42" s="57">
        <v>108790</v>
      </c>
      <c r="Q42" s="57">
        <v>452</v>
      </c>
      <c r="R42" s="14"/>
      <c r="S42" s="14"/>
      <c r="T42" s="14"/>
    </row>
    <row r="43" spans="2:20" ht="16.75" customHeight="1" x14ac:dyDescent="0.25">
      <c r="B43" s="55">
        <v>2017</v>
      </c>
      <c r="C43" s="56"/>
      <c r="D43" s="57">
        <v>369</v>
      </c>
      <c r="E43" s="57">
        <v>154</v>
      </c>
      <c r="F43" s="57">
        <v>523</v>
      </c>
      <c r="G43" s="57"/>
      <c r="H43" s="57">
        <v>100</v>
      </c>
      <c r="I43" s="57">
        <v>59</v>
      </c>
      <c r="J43" s="57">
        <v>159</v>
      </c>
      <c r="K43" s="57"/>
      <c r="L43" s="57">
        <v>364</v>
      </c>
      <c r="M43" s="58">
        <v>0.3</v>
      </c>
      <c r="N43" s="58"/>
      <c r="O43" s="57">
        <v>336</v>
      </c>
      <c r="P43" s="57">
        <v>109490</v>
      </c>
      <c r="Q43" s="57">
        <v>546</v>
      </c>
      <c r="R43" s="14"/>
      <c r="S43" s="14"/>
      <c r="T43" s="14"/>
    </row>
    <row r="44" spans="2:20" ht="16.75" customHeight="1" x14ac:dyDescent="0.25">
      <c r="B44" s="55">
        <v>2018</v>
      </c>
      <c r="C44" s="56"/>
      <c r="D44" s="57">
        <v>807</v>
      </c>
      <c r="E44" s="57">
        <v>127</v>
      </c>
      <c r="F44" s="57">
        <v>934</v>
      </c>
      <c r="G44" s="57"/>
      <c r="H44" s="57">
        <v>60</v>
      </c>
      <c r="I44" s="57">
        <v>114</v>
      </c>
      <c r="J44" s="57">
        <v>174</v>
      </c>
      <c r="K44" s="57"/>
      <c r="L44" s="57">
        <v>760</v>
      </c>
      <c r="M44" s="58">
        <v>0.7</v>
      </c>
      <c r="N44" s="58"/>
      <c r="O44" s="57">
        <v>190</v>
      </c>
      <c r="P44" s="57">
        <v>110440</v>
      </c>
      <c r="Q44" s="57">
        <v>782</v>
      </c>
      <c r="R44" s="14"/>
      <c r="S44" s="14"/>
      <c r="T44" s="14"/>
    </row>
    <row r="45" spans="2:20" ht="16.75" customHeight="1" x14ac:dyDescent="0.25">
      <c r="B45" s="55">
        <v>2019</v>
      </c>
      <c r="C45" s="56"/>
      <c r="D45" s="57">
        <v>865</v>
      </c>
      <c r="E45" s="57">
        <v>331</v>
      </c>
      <c r="F45" s="57">
        <v>1196</v>
      </c>
      <c r="G45" s="57"/>
      <c r="H45" s="57">
        <v>173</v>
      </c>
      <c r="I45" s="57">
        <v>186</v>
      </c>
      <c r="J45" s="57">
        <v>359</v>
      </c>
      <c r="K45" s="57"/>
      <c r="L45" s="57">
        <v>837</v>
      </c>
      <c r="M45" s="58">
        <v>0.8</v>
      </c>
      <c r="N45" s="58"/>
      <c r="O45" s="57">
        <v>211</v>
      </c>
      <c r="P45" s="57">
        <v>111488</v>
      </c>
      <c r="Q45" s="57">
        <v>1124</v>
      </c>
      <c r="R45" s="14"/>
      <c r="S45" s="14"/>
      <c r="T45" s="14"/>
    </row>
    <row r="46" spans="2:20" ht="22.5" customHeight="1" x14ac:dyDescent="0.25">
      <c r="B46" s="55">
        <v>2020</v>
      </c>
      <c r="C46" s="56"/>
      <c r="D46" s="57">
        <v>607</v>
      </c>
      <c r="E46" s="57">
        <v>307</v>
      </c>
      <c r="F46" s="57">
        <v>914</v>
      </c>
      <c r="G46" s="57"/>
      <c r="H46" s="57">
        <v>88</v>
      </c>
      <c r="I46" s="57">
        <v>154</v>
      </c>
      <c r="J46" s="57">
        <v>242</v>
      </c>
      <c r="K46" s="57"/>
      <c r="L46" s="57">
        <v>672</v>
      </c>
      <c r="M46" s="58">
        <v>0.6</v>
      </c>
      <c r="N46" s="58"/>
      <c r="O46" s="57">
        <v>239</v>
      </c>
      <c r="P46" s="57">
        <v>112399</v>
      </c>
      <c r="Q46" s="57">
        <v>1073</v>
      </c>
      <c r="R46" s="14"/>
      <c r="S46" s="14"/>
      <c r="T46" s="14"/>
    </row>
    <row r="47" spans="2:20" ht="16.5" customHeight="1" x14ac:dyDescent="0.25">
      <c r="B47" s="55">
        <v>2021</v>
      </c>
      <c r="C47" s="56"/>
      <c r="D47" s="57">
        <v>851</v>
      </c>
      <c r="E47" s="57">
        <v>285</v>
      </c>
      <c r="F47" s="57">
        <v>1136</v>
      </c>
      <c r="G47" s="57"/>
      <c r="H47" s="57">
        <v>63</v>
      </c>
      <c r="I47" s="57">
        <v>96</v>
      </c>
      <c r="J47" s="57">
        <v>159</v>
      </c>
      <c r="K47" s="57"/>
      <c r="L47" s="57">
        <v>977</v>
      </c>
      <c r="M47" s="58">
        <v>0.9</v>
      </c>
      <c r="N47" s="58"/>
      <c r="O47" s="57">
        <v>243</v>
      </c>
      <c r="P47" s="57">
        <v>113619</v>
      </c>
      <c r="Q47" s="57">
        <v>1235</v>
      </c>
      <c r="R47" s="14"/>
      <c r="S47" s="14"/>
      <c r="T47" s="14"/>
    </row>
    <row r="48" spans="2:20" ht="16.5" customHeight="1" x14ac:dyDescent="0.25">
      <c r="B48" s="55">
        <v>2022</v>
      </c>
      <c r="C48" s="56"/>
      <c r="D48" s="57">
        <v>902</v>
      </c>
      <c r="E48" s="57">
        <v>496</v>
      </c>
      <c r="F48" s="57">
        <v>1398</v>
      </c>
      <c r="G48" s="57"/>
      <c r="H48" s="57">
        <v>91</v>
      </c>
      <c r="I48" s="57">
        <v>138</v>
      </c>
      <c r="J48" s="57">
        <v>229</v>
      </c>
      <c r="K48" s="57"/>
      <c r="L48" s="57">
        <v>1169</v>
      </c>
      <c r="M48" s="58">
        <v>1</v>
      </c>
      <c r="N48" s="58"/>
      <c r="O48" s="57">
        <v>216</v>
      </c>
      <c r="P48" s="57">
        <v>115004</v>
      </c>
      <c r="Q48" s="57">
        <v>1328</v>
      </c>
      <c r="R48" s="14"/>
      <c r="S48" s="14"/>
      <c r="T48" s="14"/>
    </row>
    <row r="49" spans="2:20" ht="16.5" customHeight="1" x14ac:dyDescent="0.25">
      <c r="B49" s="59">
        <v>2023</v>
      </c>
      <c r="C49" s="60"/>
      <c r="D49" s="61">
        <v>778</v>
      </c>
      <c r="E49" s="61">
        <v>237</v>
      </c>
      <c r="F49" s="61">
        <v>1015</v>
      </c>
      <c r="G49" s="61"/>
      <c r="H49" s="61">
        <v>97</v>
      </c>
      <c r="I49" s="61">
        <v>53</v>
      </c>
      <c r="J49" s="61">
        <v>150</v>
      </c>
      <c r="K49" s="61"/>
      <c r="L49" s="61">
        <v>865</v>
      </c>
      <c r="M49" s="62">
        <v>0.8</v>
      </c>
      <c r="N49" s="62"/>
      <c r="O49" s="61">
        <v>138</v>
      </c>
      <c r="P49" s="61">
        <v>116007</v>
      </c>
      <c r="Q49" s="61">
        <v>1229</v>
      </c>
      <c r="R49" s="14"/>
      <c r="S49" s="14"/>
      <c r="T49" s="14"/>
    </row>
    <row r="50" spans="2:20" ht="6.75" customHeight="1" x14ac:dyDescent="0.25">
      <c r="S50" s="10"/>
    </row>
    <row r="51" spans="2:20" ht="37.5" customHeight="1" x14ac:dyDescent="0.25">
      <c r="B51" s="128" t="s">
        <v>80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</row>
    <row r="52" spans="2:20" ht="6.75" customHeight="1" thickBot="1" x14ac:dyDescent="0.3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  <row r="53" spans="2:20" ht="17.149999999999999" customHeight="1" x14ac:dyDescent="0.25">
      <c r="D53" s="14"/>
      <c r="I53" s="14"/>
    </row>
  </sheetData>
  <mergeCells count="9">
    <mergeCell ref="B1:F1"/>
    <mergeCell ref="B2:E2"/>
    <mergeCell ref="B51:Q51"/>
    <mergeCell ref="D5:Q5"/>
    <mergeCell ref="F7:M7"/>
    <mergeCell ref="D6:Q6"/>
    <mergeCell ref="D8:F8"/>
    <mergeCell ref="H8:J8"/>
    <mergeCell ref="L8:M8"/>
  </mergeCells>
  <phoneticPr fontId="10" type="noConversion"/>
  <pageMargins left="0" right="0.59055118110236227" top="0" bottom="0.59055118110236227" header="0" footer="0.39370078740157483"/>
  <pageSetup paperSize="9" scale="74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R3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6" width="12.1796875" style="11" customWidth="1"/>
    <col min="17" max="16384" width="10.81640625" style="11"/>
  </cols>
  <sheetData>
    <row r="1" spans="1:18" ht="33" customHeight="1" x14ac:dyDescent="0.25">
      <c r="A1" s="20"/>
      <c r="B1" s="124" t="s">
        <v>54</v>
      </c>
      <c r="C1" s="124"/>
      <c r="D1" s="124"/>
    </row>
    <row r="2" spans="1:18" ht="17.149999999999999" customHeight="1" x14ac:dyDescent="0.3">
      <c r="A2" s="20"/>
      <c r="B2" s="125" t="s">
        <v>55</v>
      </c>
      <c r="C2" s="126"/>
      <c r="D2" s="126"/>
    </row>
    <row r="3" spans="1:18" ht="6.75" customHeight="1" x14ac:dyDescent="0.25">
      <c r="A3" s="21"/>
      <c r="B3" s="20"/>
      <c r="C3" s="20"/>
      <c r="D3" s="20"/>
    </row>
    <row r="5" spans="1:18" s="3" customFormat="1" ht="17.149999999999999" customHeight="1" x14ac:dyDescent="0.45">
      <c r="B5" s="1" t="s">
        <v>76</v>
      </c>
      <c r="C5" s="2"/>
      <c r="D5" s="129" t="s">
        <v>46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8" s="5" customFormat="1" ht="2.5" customHeight="1" x14ac:dyDescent="0.25">
      <c r="A6" s="18"/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8" s="5" customFormat="1" ht="6.75" customHeight="1" x14ac:dyDescent="0.25">
      <c r="A7" s="18"/>
      <c r="H7" s="130"/>
      <c r="I7" s="130"/>
      <c r="J7" s="130"/>
      <c r="K7" s="130"/>
      <c r="L7" s="130"/>
      <c r="M7" s="130"/>
      <c r="N7" s="130"/>
      <c r="O7" s="130"/>
      <c r="Q7" s="6"/>
    </row>
    <row r="8" spans="1:18" s="5" customFormat="1" ht="16.75" customHeight="1" x14ac:dyDescent="0.25">
      <c r="A8" s="18"/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 t="s">
        <v>31</v>
      </c>
      <c r="Q8" s="74"/>
      <c r="R8" s="68"/>
    </row>
    <row r="9" spans="1:18" s="5" customFormat="1" ht="18.75" customHeight="1" x14ac:dyDescent="0.25">
      <c r="A9" s="18"/>
      <c r="B9" s="88" t="s">
        <v>70</v>
      </c>
      <c r="C9" s="4"/>
      <c r="D9" s="53" t="s">
        <v>30</v>
      </c>
      <c r="E9" s="53"/>
      <c r="F9" s="53" t="s">
        <v>0</v>
      </c>
      <c r="G9" s="53" t="s">
        <v>26</v>
      </c>
      <c r="H9" s="53" t="s">
        <v>28</v>
      </c>
      <c r="I9" s="53"/>
      <c r="J9" s="53" t="s">
        <v>26</v>
      </c>
      <c r="K9" s="53" t="s">
        <v>1</v>
      </c>
      <c r="L9" s="53" t="s">
        <v>28</v>
      </c>
      <c r="M9" s="53"/>
      <c r="N9" s="53" t="s">
        <v>32</v>
      </c>
      <c r="O9" s="53" t="s">
        <v>33</v>
      </c>
      <c r="P9" s="53" t="s">
        <v>34</v>
      </c>
      <c r="Q9" s="64"/>
      <c r="R9" s="51"/>
    </row>
    <row r="10" spans="1:18" s="9" customFormat="1" ht="6.75" customHeight="1" x14ac:dyDescent="0.25">
      <c r="A10" s="19"/>
      <c r="B10" s="8"/>
      <c r="H10" s="7"/>
      <c r="I10" s="7"/>
      <c r="J10" s="7"/>
      <c r="K10" s="7"/>
      <c r="L10" s="7"/>
      <c r="M10" s="7"/>
      <c r="N10" s="7"/>
      <c r="O10" s="7"/>
      <c r="P10" s="7"/>
    </row>
    <row r="11" spans="1:18" ht="16.75" customHeight="1" x14ac:dyDescent="0.25">
      <c r="B11" s="87" t="s">
        <v>2</v>
      </c>
      <c r="C11" s="56"/>
      <c r="D11" s="57">
        <v>94377</v>
      </c>
      <c r="E11" s="57"/>
      <c r="F11" s="57">
        <v>262</v>
      </c>
      <c r="G11" s="57">
        <v>322</v>
      </c>
      <c r="H11" s="57">
        <v>584</v>
      </c>
      <c r="I11" s="57"/>
      <c r="J11" s="57">
        <v>379</v>
      </c>
      <c r="K11" s="57">
        <v>128</v>
      </c>
      <c r="L11" s="57">
        <v>507</v>
      </c>
      <c r="M11" s="57"/>
      <c r="N11" s="57">
        <v>77</v>
      </c>
      <c r="O11" s="58">
        <v>0.1</v>
      </c>
      <c r="P11" s="57">
        <v>94454</v>
      </c>
    </row>
    <row r="12" spans="1:18" ht="16.75" customHeight="1" x14ac:dyDescent="0.25">
      <c r="B12" s="89" t="s">
        <v>3</v>
      </c>
      <c r="C12" s="56"/>
      <c r="D12" s="57">
        <v>1352</v>
      </c>
      <c r="E12" s="57"/>
      <c r="F12" s="57">
        <v>0</v>
      </c>
      <c r="G12" s="57">
        <v>18</v>
      </c>
      <c r="H12" s="57">
        <v>18</v>
      </c>
      <c r="I12" s="57"/>
      <c r="J12" s="57">
        <v>9</v>
      </c>
      <c r="K12" s="57">
        <v>0</v>
      </c>
      <c r="L12" s="57">
        <v>9</v>
      </c>
      <c r="M12" s="57"/>
      <c r="N12" s="57">
        <v>9</v>
      </c>
      <c r="O12" s="58">
        <v>0.7</v>
      </c>
      <c r="P12" s="57">
        <v>1361</v>
      </c>
    </row>
    <row r="13" spans="1:18" ht="16.75" customHeight="1" x14ac:dyDescent="0.25">
      <c r="B13" s="89" t="s">
        <v>4</v>
      </c>
      <c r="C13" s="56"/>
      <c r="D13" s="57">
        <v>3114</v>
      </c>
      <c r="E13" s="57"/>
      <c r="F13" s="57">
        <v>0</v>
      </c>
      <c r="G13" s="57">
        <v>10</v>
      </c>
      <c r="H13" s="57">
        <v>10</v>
      </c>
      <c r="I13" s="57"/>
      <c r="J13" s="57">
        <v>13</v>
      </c>
      <c r="K13" s="57">
        <v>0</v>
      </c>
      <c r="L13" s="57">
        <v>13</v>
      </c>
      <c r="M13" s="57"/>
      <c r="N13" s="57">
        <v>-3</v>
      </c>
      <c r="O13" s="58">
        <v>-0.1</v>
      </c>
      <c r="P13" s="57">
        <v>3111</v>
      </c>
    </row>
    <row r="14" spans="1:18" ht="16.75" customHeight="1" x14ac:dyDescent="0.25">
      <c r="B14" s="89" t="s">
        <v>5</v>
      </c>
      <c r="C14" s="56"/>
      <c r="D14" s="57">
        <v>5908</v>
      </c>
      <c r="E14" s="57"/>
      <c r="F14" s="57">
        <v>14</v>
      </c>
      <c r="G14" s="57">
        <v>3</v>
      </c>
      <c r="H14" s="57">
        <v>17</v>
      </c>
      <c r="I14" s="57"/>
      <c r="J14" s="57">
        <v>5</v>
      </c>
      <c r="K14" s="57">
        <v>0</v>
      </c>
      <c r="L14" s="57">
        <v>5</v>
      </c>
      <c r="M14" s="57"/>
      <c r="N14" s="57">
        <v>12</v>
      </c>
      <c r="O14" s="58">
        <v>0.2</v>
      </c>
      <c r="P14" s="57">
        <v>5920</v>
      </c>
    </row>
    <row r="15" spans="1:18" ht="16.75" customHeight="1" x14ac:dyDescent="0.25">
      <c r="B15" s="89" t="s">
        <v>6</v>
      </c>
      <c r="C15" s="56"/>
      <c r="D15" s="57">
        <v>5110</v>
      </c>
      <c r="E15" s="57"/>
      <c r="F15" s="57">
        <v>43</v>
      </c>
      <c r="G15" s="57">
        <v>0</v>
      </c>
      <c r="H15" s="57">
        <v>43</v>
      </c>
      <c r="I15" s="57"/>
      <c r="J15" s="57">
        <v>0</v>
      </c>
      <c r="K15" s="57">
        <v>0</v>
      </c>
      <c r="L15" s="57">
        <v>0</v>
      </c>
      <c r="M15" s="57"/>
      <c r="N15" s="57">
        <v>43</v>
      </c>
      <c r="O15" s="58">
        <v>0.8</v>
      </c>
      <c r="P15" s="57">
        <v>5153</v>
      </c>
    </row>
    <row r="16" spans="1:18" ht="16.75" customHeight="1" x14ac:dyDescent="0.25">
      <c r="B16" s="89" t="s">
        <v>7</v>
      </c>
      <c r="C16" s="56"/>
      <c r="D16" s="57">
        <v>5785</v>
      </c>
      <c r="E16" s="57"/>
      <c r="F16" s="57">
        <v>0</v>
      </c>
      <c r="G16" s="57">
        <v>6</v>
      </c>
      <c r="H16" s="57">
        <v>6</v>
      </c>
      <c r="I16" s="57"/>
      <c r="J16" s="57">
        <v>8</v>
      </c>
      <c r="K16" s="57">
        <v>2</v>
      </c>
      <c r="L16" s="57">
        <v>10</v>
      </c>
      <c r="M16" s="57"/>
      <c r="N16" s="57">
        <v>-4</v>
      </c>
      <c r="O16" s="58">
        <v>-0.1</v>
      </c>
      <c r="P16" s="57">
        <v>5781</v>
      </c>
    </row>
    <row r="17" spans="2:16" ht="16.75" customHeight="1" x14ac:dyDescent="0.25">
      <c r="B17" s="89" t="s">
        <v>8</v>
      </c>
      <c r="C17" s="56"/>
      <c r="D17" s="57">
        <v>10530</v>
      </c>
      <c r="E17" s="57"/>
      <c r="F17" s="57">
        <v>112</v>
      </c>
      <c r="G17" s="57">
        <v>68</v>
      </c>
      <c r="H17" s="57">
        <v>180</v>
      </c>
      <c r="I17" s="57"/>
      <c r="J17" s="57">
        <v>80</v>
      </c>
      <c r="K17" s="57">
        <v>0</v>
      </c>
      <c r="L17" s="57">
        <v>80</v>
      </c>
      <c r="M17" s="57"/>
      <c r="N17" s="57">
        <v>100</v>
      </c>
      <c r="O17" s="58">
        <v>0.9</v>
      </c>
      <c r="P17" s="57">
        <v>10630</v>
      </c>
    </row>
    <row r="18" spans="2:16" ht="16.75" customHeight="1" x14ac:dyDescent="0.25">
      <c r="B18" s="89" t="s">
        <v>9</v>
      </c>
      <c r="C18" s="56"/>
      <c r="D18" s="57">
        <v>4393</v>
      </c>
      <c r="E18" s="57"/>
      <c r="F18" s="57">
        <v>7</v>
      </c>
      <c r="G18" s="57">
        <v>34</v>
      </c>
      <c r="H18" s="57">
        <v>41</v>
      </c>
      <c r="I18" s="57"/>
      <c r="J18" s="57">
        <v>34</v>
      </c>
      <c r="K18" s="57">
        <v>29</v>
      </c>
      <c r="L18" s="57">
        <v>63</v>
      </c>
      <c r="M18" s="57"/>
      <c r="N18" s="57">
        <v>-22</v>
      </c>
      <c r="O18" s="58">
        <v>-0.5</v>
      </c>
      <c r="P18" s="57">
        <v>4371</v>
      </c>
    </row>
    <row r="19" spans="2:16" ht="16.75" customHeight="1" x14ac:dyDescent="0.25">
      <c r="B19" s="89" t="s">
        <v>10</v>
      </c>
      <c r="C19" s="56"/>
      <c r="D19" s="57">
        <v>7137</v>
      </c>
      <c r="E19" s="57"/>
      <c r="F19" s="57">
        <v>1</v>
      </c>
      <c r="G19" s="57">
        <v>50</v>
      </c>
      <c r="H19" s="57">
        <v>51</v>
      </c>
      <c r="I19" s="57"/>
      <c r="J19" s="57">
        <v>54</v>
      </c>
      <c r="K19" s="57">
        <v>1</v>
      </c>
      <c r="L19" s="57">
        <v>55</v>
      </c>
      <c r="M19" s="57"/>
      <c r="N19" s="57">
        <v>-4</v>
      </c>
      <c r="O19" s="58">
        <v>-0.1</v>
      </c>
      <c r="P19" s="57">
        <v>7133</v>
      </c>
    </row>
    <row r="20" spans="2:16" ht="16.75" customHeight="1" x14ac:dyDescent="0.25">
      <c r="B20" s="89" t="s">
        <v>11</v>
      </c>
      <c r="C20" s="56"/>
      <c r="D20" s="57">
        <v>4155</v>
      </c>
      <c r="E20" s="57"/>
      <c r="F20" s="57">
        <v>2</v>
      </c>
      <c r="G20" s="57">
        <v>25</v>
      </c>
      <c r="H20" s="57">
        <v>27</v>
      </c>
      <c r="I20" s="57"/>
      <c r="J20" s="57">
        <v>39</v>
      </c>
      <c r="K20" s="57">
        <v>0</v>
      </c>
      <c r="L20" s="57">
        <v>39</v>
      </c>
      <c r="M20" s="57"/>
      <c r="N20" s="57">
        <v>-12</v>
      </c>
      <c r="O20" s="58">
        <v>-0.3</v>
      </c>
      <c r="P20" s="57">
        <v>4143</v>
      </c>
    </row>
    <row r="21" spans="2:16" ht="16.75" customHeight="1" x14ac:dyDescent="0.25">
      <c r="B21" s="89" t="s">
        <v>12</v>
      </c>
      <c r="C21" s="56"/>
      <c r="D21" s="57">
        <v>9519</v>
      </c>
      <c r="E21" s="57"/>
      <c r="F21" s="57">
        <v>0</v>
      </c>
      <c r="G21" s="57">
        <v>28</v>
      </c>
      <c r="H21" s="57">
        <v>28</v>
      </c>
      <c r="I21" s="57"/>
      <c r="J21" s="57">
        <v>35</v>
      </c>
      <c r="K21" s="57">
        <v>0</v>
      </c>
      <c r="L21" s="57">
        <v>35</v>
      </c>
      <c r="M21" s="57"/>
      <c r="N21" s="57">
        <v>-7</v>
      </c>
      <c r="O21" s="58">
        <v>-0.1</v>
      </c>
      <c r="P21" s="57">
        <v>9512</v>
      </c>
    </row>
    <row r="22" spans="2:16" ht="16.75" customHeight="1" x14ac:dyDescent="0.25">
      <c r="B22" s="89" t="s">
        <v>13</v>
      </c>
      <c r="C22" s="56"/>
      <c r="D22" s="57">
        <v>9784</v>
      </c>
      <c r="E22" s="57"/>
      <c r="F22" s="57">
        <v>33</v>
      </c>
      <c r="G22" s="57">
        <v>27</v>
      </c>
      <c r="H22" s="57">
        <v>60</v>
      </c>
      <c r="I22" s="57"/>
      <c r="J22" s="57">
        <v>43</v>
      </c>
      <c r="K22" s="57">
        <v>70</v>
      </c>
      <c r="L22" s="57">
        <v>113</v>
      </c>
      <c r="M22" s="57"/>
      <c r="N22" s="57">
        <v>-53</v>
      </c>
      <c r="O22" s="58">
        <v>-0.5</v>
      </c>
      <c r="P22" s="57">
        <v>9731</v>
      </c>
    </row>
    <row r="23" spans="2:16" ht="16.75" customHeight="1" x14ac:dyDescent="0.25">
      <c r="B23" s="89" t="s">
        <v>14</v>
      </c>
      <c r="C23" s="56"/>
      <c r="D23" s="57">
        <v>1529</v>
      </c>
      <c r="E23" s="57"/>
      <c r="F23" s="57">
        <v>0</v>
      </c>
      <c r="G23" s="57">
        <v>4</v>
      </c>
      <c r="H23" s="57">
        <v>4</v>
      </c>
      <c r="I23" s="57"/>
      <c r="J23" s="57">
        <v>4</v>
      </c>
      <c r="K23" s="57">
        <v>0</v>
      </c>
      <c r="L23" s="57">
        <v>4</v>
      </c>
      <c r="M23" s="57"/>
      <c r="N23" s="57">
        <v>0</v>
      </c>
      <c r="O23" s="58">
        <v>0</v>
      </c>
      <c r="P23" s="57">
        <v>1529</v>
      </c>
    </row>
    <row r="24" spans="2:16" ht="16.75" customHeight="1" x14ac:dyDescent="0.25">
      <c r="B24" s="89" t="s">
        <v>15</v>
      </c>
      <c r="C24" s="56"/>
      <c r="D24" s="57">
        <v>2225</v>
      </c>
      <c r="E24" s="57"/>
      <c r="F24" s="57">
        <v>32</v>
      </c>
      <c r="G24" s="57">
        <v>0</v>
      </c>
      <c r="H24" s="57">
        <v>32</v>
      </c>
      <c r="I24" s="57"/>
      <c r="J24" s="57">
        <v>0</v>
      </c>
      <c r="K24" s="57">
        <v>9</v>
      </c>
      <c r="L24" s="57">
        <v>9</v>
      </c>
      <c r="M24" s="57"/>
      <c r="N24" s="57">
        <v>23</v>
      </c>
      <c r="O24" s="58">
        <v>1</v>
      </c>
      <c r="P24" s="57">
        <v>2248</v>
      </c>
    </row>
    <row r="25" spans="2:16" ht="16.75" customHeight="1" x14ac:dyDescent="0.25">
      <c r="B25" s="89" t="s">
        <v>16</v>
      </c>
      <c r="C25" s="56"/>
      <c r="D25" s="57">
        <v>3093</v>
      </c>
      <c r="E25" s="57"/>
      <c r="F25" s="57">
        <v>0</v>
      </c>
      <c r="G25" s="57">
        <v>0</v>
      </c>
      <c r="H25" s="57">
        <v>0</v>
      </c>
      <c r="I25" s="57"/>
      <c r="J25" s="57">
        <v>1</v>
      </c>
      <c r="K25" s="57">
        <v>0</v>
      </c>
      <c r="L25" s="57">
        <v>1</v>
      </c>
      <c r="M25" s="57"/>
      <c r="N25" s="57">
        <v>-1</v>
      </c>
      <c r="O25" s="58" t="s">
        <v>40</v>
      </c>
      <c r="P25" s="57">
        <v>3092</v>
      </c>
    </row>
    <row r="26" spans="2:16" ht="16.75" customHeight="1" x14ac:dyDescent="0.25">
      <c r="B26" s="89" t="s">
        <v>17</v>
      </c>
      <c r="C26" s="56"/>
      <c r="D26" s="57">
        <v>4535</v>
      </c>
      <c r="E26" s="57"/>
      <c r="F26" s="57">
        <v>0</v>
      </c>
      <c r="G26" s="57">
        <v>1</v>
      </c>
      <c r="H26" s="57">
        <v>1</v>
      </c>
      <c r="I26" s="57"/>
      <c r="J26" s="57">
        <v>2</v>
      </c>
      <c r="K26" s="57">
        <v>0</v>
      </c>
      <c r="L26" s="57">
        <v>2</v>
      </c>
      <c r="M26" s="57"/>
      <c r="N26" s="57">
        <v>-1</v>
      </c>
      <c r="O26" s="58" t="s">
        <v>40</v>
      </c>
      <c r="P26" s="57">
        <v>4534</v>
      </c>
    </row>
    <row r="27" spans="2:16" ht="16.75" customHeight="1" x14ac:dyDescent="0.25">
      <c r="B27" s="89" t="s">
        <v>18</v>
      </c>
      <c r="C27" s="56"/>
      <c r="D27" s="57">
        <v>2498</v>
      </c>
      <c r="E27" s="57"/>
      <c r="F27" s="57">
        <v>0</v>
      </c>
      <c r="G27" s="57">
        <v>35</v>
      </c>
      <c r="H27" s="57">
        <v>35</v>
      </c>
      <c r="I27" s="57"/>
      <c r="J27" s="57">
        <v>40</v>
      </c>
      <c r="K27" s="57">
        <v>0</v>
      </c>
      <c r="L27" s="57">
        <v>40</v>
      </c>
      <c r="M27" s="57"/>
      <c r="N27" s="57">
        <v>-5</v>
      </c>
      <c r="O27" s="58">
        <v>-0.2</v>
      </c>
      <c r="P27" s="57">
        <v>2493</v>
      </c>
    </row>
    <row r="28" spans="2:16" ht="16.75" customHeight="1" x14ac:dyDescent="0.25">
      <c r="B28" s="89" t="s">
        <v>19</v>
      </c>
      <c r="C28" s="56"/>
      <c r="D28" s="57">
        <v>8649</v>
      </c>
      <c r="E28" s="57"/>
      <c r="F28" s="57">
        <v>10</v>
      </c>
      <c r="G28" s="57">
        <v>13</v>
      </c>
      <c r="H28" s="57">
        <v>23</v>
      </c>
      <c r="I28" s="57"/>
      <c r="J28" s="57">
        <v>12</v>
      </c>
      <c r="K28" s="57">
        <v>15</v>
      </c>
      <c r="L28" s="57">
        <v>27</v>
      </c>
      <c r="M28" s="57"/>
      <c r="N28" s="57">
        <v>-4</v>
      </c>
      <c r="O28" s="58" t="s">
        <v>40</v>
      </c>
      <c r="P28" s="57">
        <v>8645</v>
      </c>
    </row>
    <row r="29" spans="2:16" ht="16.75" customHeight="1" x14ac:dyDescent="0.25">
      <c r="B29" s="89" t="s">
        <v>20</v>
      </c>
      <c r="C29" s="56"/>
      <c r="D29" s="57">
        <v>3751</v>
      </c>
      <c r="E29" s="57"/>
      <c r="F29" s="57">
        <v>8</v>
      </c>
      <c r="G29" s="57">
        <v>0</v>
      </c>
      <c r="H29" s="57">
        <v>8</v>
      </c>
      <c r="I29" s="57"/>
      <c r="J29" s="57">
        <v>0</v>
      </c>
      <c r="K29" s="57">
        <v>2</v>
      </c>
      <c r="L29" s="57">
        <v>2</v>
      </c>
      <c r="M29" s="57"/>
      <c r="N29" s="57">
        <v>6</v>
      </c>
      <c r="O29" s="58">
        <v>0.2</v>
      </c>
      <c r="P29" s="57">
        <v>3757</v>
      </c>
    </row>
    <row r="30" spans="2:16" ht="22.5" customHeight="1" x14ac:dyDescent="0.25">
      <c r="B30" s="89" t="s">
        <v>21</v>
      </c>
      <c r="C30" s="56"/>
      <c r="D30" s="57">
        <v>1310</v>
      </c>
      <c r="E30" s="57"/>
      <c r="F30" s="57">
        <v>0</v>
      </c>
      <c r="G30" s="57">
        <v>0</v>
      </c>
      <c r="H30" s="57">
        <v>0</v>
      </c>
      <c r="I30" s="57"/>
      <c r="J30" s="57">
        <v>0</v>
      </c>
      <c r="K30" s="57">
        <v>0</v>
      </c>
      <c r="L30" s="57">
        <v>0</v>
      </c>
      <c r="M30" s="57"/>
      <c r="N30" s="57">
        <v>0</v>
      </c>
      <c r="O30" s="58">
        <v>0</v>
      </c>
      <c r="P30" s="57">
        <v>1310</v>
      </c>
    </row>
    <row r="31" spans="2:16" ht="16.75" customHeight="1" x14ac:dyDescent="0.25">
      <c r="B31" s="87" t="s">
        <v>22</v>
      </c>
      <c r="C31" s="56"/>
      <c r="D31" s="57">
        <v>10237</v>
      </c>
      <c r="E31" s="57"/>
      <c r="F31" s="57">
        <v>91</v>
      </c>
      <c r="G31" s="57">
        <v>9</v>
      </c>
      <c r="H31" s="57">
        <v>100</v>
      </c>
      <c r="I31" s="57"/>
      <c r="J31" s="57">
        <v>8</v>
      </c>
      <c r="K31" s="57">
        <v>6</v>
      </c>
      <c r="L31" s="57">
        <v>14</v>
      </c>
      <c r="M31" s="57"/>
      <c r="N31" s="57">
        <v>86</v>
      </c>
      <c r="O31" s="58">
        <v>0.8</v>
      </c>
      <c r="P31" s="57">
        <v>10323</v>
      </c>
    </row>
    <row r="32" spans="2:16" ht="16.75" customHeight="1" x14ac:dyDescent="0.25">
      <c r="B32" s="89" t="s">
        <v>23</v>
      </c>
      <c r="C32" s="56"/>
      <c r="D32" s="57">
        <v>9771</v>
      </c>
      <c r="E32" s="57"/>
      <c r="F32" s="57">
        <v>87</v>
      </c>
      <c r="G32" s="57">
        <v>9</v>
      </c>
      <c r="H32" s="57">
        <v>96</v>
      </c>
      <c r="I32" s="57"/>
      <c r="J32" s="57">
        <v>8</v>
      </c>
      <c r="K32" s="57">
        <v>6</v>
      </c>
      <c r="L32" s="57">
        <v>14</v>
      </c>
      <c r="M32" s="57"/>
      <c r="N32" s="57">
        <v>82</v>
      </c>
      <c r="O32" s="58">
        <v>0.8</v>
      </c>
      <c r="P32" s="57">
        <v>9853</v>
      </c>
    </row>
    <row r="33" spans="2:16" ht="22.5" customHeight="1" x14ac:dyDescent="0.25">
      <c r="B33" s="89" t="s">
        <v>24</v>
      </c>
      <c r="C33" s="78"/>
      <c r="D33" s="73">
        <v>466</v>
      </c>
      <c r="E33" s="73"/>
      <c r="F33" s="73">
        <v>4</v>
      </c>
      <c r="G33" s="73">
        <v>0</v>
      </c>
      <c r="H33" s="73">
        <v>4</v>
      </c>
      <c r="I33" s="73"/>
      <c r="J33" s="73">
        <v>0</v>
      </c>
      <c r="K33" s="73">
        <v>0</v>
      </c>
      <c r="L33" s="73">
        <v>0</v>
      </c>
      <c r="M33" s="73"/>
      <c r="N33" s="73">
        <v>4</v>
      </c>
      <c r="O33" s="79">
        <v>0.9</v>
      </c>
      <c r="P33" s="73">
        <v>470</v>
      </c>
    </row>
    <row r="34" spans="2:16" ht="22.5" customHeight="1" thickBot="1" x14ac:dyDescent="0.3">
      <c r="B34" s="93" t="s">
        <v>25</v>
      </c>
      <c r="C34" s="80"/>
      <c r="D34" s="81">
        <v>104614</v>
      </c>
      <c r="E34" s="81"/>
      <c r="F34" s="81">
        <v>353</v>
      </c>
      <c r="G34" s="81">
        <v>331</v>
      </c>
      <c r="H34" s="81">
        <v>684</v>
      </c>
      <c r="I34" s="81"/>
      <c r="J34" s="81">
        <v>387</v>
      </c>
      <c r="K34" s="81">
        <v>134</v>
      </c>
      <c r="L34" s="81">
        <v>521</v>
      </c>
      <c r="M34" s="81"/>
      <c r="N34" s="81">
        <v>163</v>
      </c>
      <c r="O34" s="82">
        <v>0.2</v>
      </c>
      <c r="P34" s="81">
        <v>104777</v>
      </c>
    </row>
    <row r="35" spans="2:16" ht="7.5" customHeight="1" x14ac:dyDescent="0.25"/>
  </sheetData>
  <mergeCells count="8">
    <mergeCell ref="B1:D1"/>
    <mergeCell ref="B2:D2"/>
    <mergeCell ref="F8:H8"/>
    <mergeCell ref="J8:L8"/>
    <mergeCell ref="N8:O8"/>
    <mergeCell ref="D5:P5"/>
    <mergeCell ref="H7:O7"/>
    <mergeCell ref="D6:P6"/>
  </mergeCells>
  <phoneticPr fontId="10" type="noConversion"/>
  <pageMargins left="0" right="0.59055118110236227" top="0" bottom="0.59055118110236227" header="0" footer="0.39370078740157483"/>
  <pageSetup paperSize="9" scale="68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R3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6" width="12.1796875" style="11" customWidth="1"/>
    <col min="17" max="16384" width="10.81640625" style="11"/>
  </cols>
  <sheetData>
    <row r="1" spans="1:18" ht="33" customHeight="1" x14ac:dyDescent="0.25">
      <c r="A1" s="20"/>
      <c r="B1" s="124" t="s">
        <v>54</v>
      </c>
      <c r="C1" s="124"/>
      <c r="D1" s="124"/>
    </row>
    <row r="2" spans="1:18" ht="17.149999999999999" customHeight="1" x14ac:dyDescent="0.3">
      <c r="A2" s="20"/>
      <c r="B2" s="125" t="s">
        <v>55</v>
      </c>
      <c r="C2" s="126"/>
      <c r="D2" s="126"/>
    </row>
    <row r="3" spans="1:18" ht="6.75" customHeight="1" x14ac:dyDescent="0.25">
      <c r="A3" s="21"/>
      <c r="B3" s="20"/>
      <c r="C3" s="20"/>
      <c r="D3" s="20"/>
    </row>
    <row r="5" spans="1:18" s="3" customFormat="1" ht="17.149999999999999" customHeight="1" x14ac:dyDescent="0.45">
      <c r="B5" s="1" t="s">
        <v>76</v>
      </c>
      <c r="C5" s="2"/>
      <c r="D5" s="129" t="s">
        <v>47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8" s="5" customFormat="1" ht="2.5" customHeight="1" x14ac:dyDescent="0.25">
      <c r="A6" s="18"/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8" s="5" customFormat="1" ht="6.75" customHeight="1" x14ac:dyDescent="0.25">
      <c r="A7" s="18"/>
      <c r="H7" s="130"/>
      <c r="I7" s="130"/>
      <c r="J7" s="130"/>
      <c r="K7" s="130"/>
      <c r="L7" s="130"/>
      <c r="M7" s="130"/>
      <c r="N7" s="130"/>
      <c r="O7" s="130"/>
      <c r="Q7" s="6"/>
    </row>
    <row r="8" spans="1:18" s="5" customFormat="1" ht="16.75" customHeight="1" x14ac:dyDescent="0.25">
      <c r="A8" s="18"/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 t="s">
        <v>31</v>
      </c>
      <c r="Q8" s="74"/>
      <c r="R8" s="68"/>
    </row>
    <row r="9" spans="1:18" s="5" customFormat="1" ht="18.75" customHeight="1" x14ac:dyDescent="0.25">
      <c r="A9" s="18"/>
      <c r="B9" s="88" t="s">
        <v>70</v>
      </c>
      <c r="C9" s="4"/>
      <c r="D9" s="53" t="s">
        <v>30</v>
      </c>
      <c r="E9" s="53"/>
      <c r="F9" s="53" t="s">
        <v>0</v>
      </c>
      <c r="G9" s="53" t="s">
        <v>26</v>
      </c>
      <c r="H9" s="53" t="s">
        <v>28</v>
      </c>
      <c r="I9" s="53"/>
      <c r="J9" s="53" t="s">
        <v>26</v>
      </c>
      <c r="K9" s="53" t="s">
        <v>1</v>
      </c>
      <c r="L9" s="53" t="s">
        <v>28</v>
      </c>
      <c r="M9" s="53"/>
      <c r="N9" s="53" t="s">
        <v>32</v>
      </c>
      <c r="O9" s="53" t="s">
        <v>33</v>
      </c>
      <c r="P9" s="53" t="s">
        <v>34</v>
      </c>
      <c r="Q9" s="64"/>
      <c r="R9" s="51"/>
    </row>
    <row r="10" spans="1:18" s="9" customFormat="1" ht="6.75" customHeight="1" x14ac:dyDescent="0.25">
      <c r="A10" s="19"/>
      <c r="B10" s="8"/>
      <c r="H10" s="7"/>
      <c r="I10" s="7"/>
      <c r="J10" s="7"/>
      <c r="K10" s="7"/>
      <c r="L10" s="7"/>
      <c r="M10" s="7"/>
      <c r="N10" s="7"/>
      <c r="O10" s="7"/>
      <c r="P10" s="7"/>
    </row>
    <row r="11" spans="1:18" ht="16.75" customHeight="1" x14ac:dyDescent="0.25">
      <c r="B11" s="87" t="s">
        <v>2</v>
      </c>
      <c r="C11" s="56"/>
      <c r="D11" s="57">
        <v>94252</v>
      </c>
      <c r="E11" s="57"/>
      <c r="F11" s="57">
        <v>206</v>
      </c>
      <c r="G11" s="57">
        <v>190</v>
      </c>
      <c r="H11" s="57">
        <v>396</v>
      </c>
      <c r="I11" s="57"/>
      <c r="J11" s="57">
        <v>261</v>
      </c>
      <c r="K11" s="57">
        <v>10</v>
      </c>
      <c r="L11" s="57">
        <v>271</v>
      </c>
      <c r="M11" s="57"/>
      <c r="N11" s="57">
        <v>125</v>
      </c>
      <c r="O11" s="58">
        <v>0.1</v>
      </c>
      <c r="P11" s="57">
        <v>94377</v>
      </c>
    </row>
    <row r="12" spans="1:18" ht="16.75" customHeight="1" x14ac:dyDescent="0.25">
      <c r="B12" s="89" t="s">
        <v>3</v>
      </c>
      <c r="C12" s="56"/>
      <c r="D12" s="57">
        <v>1341</v>
      </c>
      <c r="E12" s="57"/>
      <c r="F12" s="57">
        <v>0</v>
      </c>
      <c r="G12" s="57">
        <v>11</v>
      </c>
      <c r="H12" s="57">
        <v>11</v>
      </c>
      <c r="I12" s="57"/>
      <c r="J12" s="57">
        <v>0</v>
      </c>
      <c r="K12" s="57">
        <v>0</v>
      </c>
      <c r="L12" s="57">
        <v>0</v>
      </c>
      <c r="M12" s="57"/>
      <c r="N12" s="57">
        <v>11</v>
      </c>
      <c r="O12" s="58">
        <v>0.8</v>
      </c>
      <c r="P12" s="57">
        <v>1352</v>
      </c>
    </row>
    <row r="13" spans="1:18" ht="16.75" customHeight="1" x14ac:dyDescent="0.25">
      <c r="B13" s="89" t="s">
        <v>4</v>
      </c>
      <c r="C13" s="56"/>
      <c r="D13" s="57">
        <v>3115</v>
      </c>
      <c r="E13" s="57"/>
      <c r="F13" s="57">
        <v>0</v>
      </c>
      <c r="G13" s="57">
        <v>0</v>
      </c>
      <c r="H13" s="57">
        <v>0</v>
      </c>
      <c r="I13" s="57"/>
      <c r="J13" s="57">
        <v>1</v>
      </c>
      <c r="K13" s="57">
        <v>0</v>
      </c>
      <c r="L13" s="57">
        <v>1</v>
      </c>
      <c r="M13" s="57"/>
      <c r="N13" s="57">
        <v>-1</v>
      </c>
      <c r="O13" s="58" t="s">
        <v>40</v>
      </c>
      <c r="P13" s="57">
        <v>3114</v>
      </c>
    </row>
    <row r="14" spans="1:18" ht="16.75" customHeight="1" x14ac:dyDescent="0.25">
      <c r="B14" s="89" t="s">
        <v>5</v>
      </c>
      <c r="C14" s="56"/>
      <c r="D14" s="57">
        <v>5924</v>
      </c>
      <c r="E14" s="57"/>
      <c r="F14" s="57">
        <v>11</v>
      </c>
      <c r="G14" s="57">
        <v>12</v>
      </c>
      <c r="H14" s="57">
        <v>23</v>
      </c>
      <c r="I14" s="57"/>
      <c r="J14" s="57">
        <v>39</v>
      </c>
      <c r="K14" s="57">
        <v>0</v>
      </c>
      <c r="L14" s="57">
        <v>39</v>
      </c>
      <c r="M14" s="57"/>
      <c r="N14" s="57">
        <v>-16</v>
      </c>
      <c r="O14" s="58">
        <v>-0.3</v>
      </c>
      <c r="P14" s="57">
        <v>5908</v>
      </c>
    </row>
    <row r="15" spans="1:18" ht="16.75" customHeight="1" x14ac:dyDescent="0.25">
      <c r="B15" s="89" t="s">
        <v>6</v>
      </c>
      <c r="C15" s="56"/>
      <c r="D15" s="57">
        <v>5095</v>
      </c>
      <c r="E15" s="57"/>
      <c r="F15" s="57">
        <v>18</v>
      </c>
      <c r="G15" s="57">
        <v>0</v>
      </c>
      <c r="H15" s="57">
        <v>18</v>
      </c>
      <c r="I15" s="57"/>
      <c r="J15" s="57">
        <v>0</v>
      </c>
      <c r="K15" s="57">
        <v>3</v>
      </c>
      <c r="L15" s="57">
        <v>3</v>
      </c>
      <c r="M15" s="57"/>
      <c r="N15" s="57">
        <v>15</v>
      </c>
      <c r="O15" s="58">
        <v>0.3</v>
      </c>
      <c r="P15" s="57">
        <v>5110</v>
      </c>
    </row>
    <row r="16" spans="1:18" ht="16.75" customHeight="1" x14ac:dyDescent="0.25">
      <c r="B16" s="89" t="s">
        <v>7</v>
      </c>
      <c r="C16" s="56"/>
      <c r="D16" s="57">
        <v>5787</v>
      </c>
      <c r="E16" s="57"/>
      <c r="F16" s="57">
        <v>0</v>
      </c>
      <c r="G16" s="57">
        <v>6</v>
      </c>
      <c r="H16" s="57">
        <v>6</v>
      </c>
      <c r="I16" s="57"/>
      <c r="J16" s="57">
        <v>8</v>
      </c>
      <c r="K16" s="57">
        <v>0</v>
      </c>
      <c r="L16" s="57">
        <v>8</v>
      </c>
      <c r="M16" s="57"/>
      <c r="N16" s="57">
        <v>-2</v>
      </c>
      <c r="O16" s="58" t="s">
        <v>40</v>
      </c>
      <c r="P16" s="57">
        <v>5785</v>
      </c>
    </row>
    <row r="17" spans="2:16" ht="16.75" customHeight="1" x14ac:dyDescent="0.25">
      <c r="B17" s="89" t="s">
        <v>8</v>
      </c>
      <c r="C17" s="56"/>
      <c r="D17" s="57">
        <v>10508</v>
      </c>
      <c r="E17" s="57"/>
      <c r="F17" s="57">
        <v>36</v>
      </c>
      <c r="G17" s="57">
        <v>25</v>
      </c>
      <c r="H17" s="57">
        <v>61</v>
      </c>
      <c r="I17" s="57"/>
      <c r="J17" s="57">
        <v>32</v>
      </c>
      <c r="K17" s="57">
        <v>7</v>
      </c>
      <c r="L17" s="57">
        <v>39</v>
      </c>
      <c r="M17" s="57"/>
      <c r="N17" s="57">
        <v>22</v>
      </c>
      <c r="O17" s="58">
        <v>0.2</v>
      </c>
      <c r="P17" s="57">
        <v>10530</v>
      </c>
    </row>
    <row r="18" spans="2:16" ht="16.75" customHeight="1" x14ac:dyDescent="0.25">
      <c r="B18" s="89" t="s">
        <v>9</v>
      </c>
      <c r="C18" s="56"/>
      <c r="D18" s="57">
        <v>4393</v>
      </c>
      <c r="E18" s="57"/>
      <c r="F18" s="57">
        <v>0</v>
      </c>
      <c r="G18" s="57">
        <v>7</v>
      </c>
      <c r="H18" s="57">
        <v>7</v>
      </c>
      <c r="I18" s="57"/>
      <c r="J18" s="57">
        <v>7</v>
      </c>
      <c r="K18" s="57">
        <v>0</v>
      </c>
      <c r="L18" s="57">
        <v>7</v>
      </c>
      <c r="M18" s="57"/>
      <c r="N18" s="57">
        <v>0</v>
      </c>
      <c r="O18" s="58">
        <v>0</v>
      </c>
      <c r="P18" s="57">
        <v>4393</v>
      </c>
    </row>
    <row r="19" spans="2:16" ht="16.75" customHeight="1" x14ac:dyDescent="0.25">
      <c r="B19" s="89" t="s">
        <v>10</v>
      </c>
      <c r="C19" s="56"/>
      <c r="D19" s="57">
        <v>7141</v>
      </c>
      <c r="E19" s="57"/>
      <c r="F19" s="57">
        <v>0</v>
      </c>
      <c r="G19" s="57">
        <v>12</v>
      </c>
      <c r="H19" s="57">
        <v>12</v>
      </c>
      <c r="I19" s="57"/>
      <c r="J19" s="57">
        <v>16</v>
      </c>
      <c r="K19" s="57">
        <v>0</v>
      </c>
      <c r="L19" s="57">
        <v>16</v>
      </c>
      <c r="M19" s="57"/>
      <c r="N19" s="57">
        <v>-4</v>
      </c>
      <c r="O19" s="58">
        <v>-8.3951308241220088E-2</v>
      </c>
      <c r="P19" s="57">
        <v>7137</v>
      </c>
    </row>
    <row r="20" spans="2:16" ht="16.75" customHeight="1" x14ac:dyDescent="0.25">
      <c r="B20" s="89" t="s">
        <v>11</v>
      </c>
      <c r="C20" s="56"/>
      <c r="D20" s="57">
        <v>4155</v>
      </c>
      <c r="E20" s="57"/>
      <c r="F20" s="57">
        <v>0</v>
      </c>
      <c r="G20" s="57">
        <v>0</v>
      </c>
      <c r="H20" s="57">
        <v>0</v>
      </c>
      <c r="I20" s="57"/>
      <c r="J20" s="57">
        <v>0</v>
      </c>
      <c r="K20" s="57">
        <v>0</v>
      </c>
      <c r="L20" s="57">
        <v>0</v>
      </c>
      <c r="M20" s="57"/>
      <c r="N20" s="57">
        <v>0</v>
      </c>
      <c r="O20" s="58">
        <v>0</v>
      </c>
      <c r="P20" s="57">
        <v>4155</v>
      </c>
    </row>
    <row r="21" spans="2:16" ht="16.75" customHeight="1" x14ac:dyDescent="0.25">
      <c r="B21" s="89" t="s">
        <v>12</v>
      </c>
      <c r="C21" s="56"/>
      <c r="D21" s="57">
        <v>9534</v>
      </c>
      <c r="E21" s="57"/>
      <c r="F21" s="57">
        <v>0</v>
      </c>
      <c r="G21" s="57">
        <v>49</v>
      </c>
      <c r="H21" s="57">
        <v>49</v>
      </c>
      <c r="I21" s="57"/>
      <c r="J21" s="57">
        <v>64</v>
      </c>
      <c r="K21" s="57">
        <v>0</v>
      </c>
      <c r="L21" s="57">
        <v>64</v>
      </c>
      <c r="M21" s="57"/>
      <c r="N21" s="57">
        <v>-15</v>
      </c>
      <c r="O21" s="58">
        <v>-0.2</v>
      </c>
      <c r="P21" s="57">
        <v>9519</v>
      </c>
    </row>
    <row r="22" spans="2:16" ht="16.75" customHeight="1" x14ac:dyDescent="0.25">
      <c r="B22" s="89" t="s">
        <v>13</v>
      </c>
      <c r="C22" s="56"/>
      <c r="D22" s="57">
        <v>9800</v>
      </c>
      <c r="E22" s="57"/>
      <c r="F22" s="57">
        <v>0</v>
      </c>
      <c r="G22" s="57">
        <v>22</v>
      </c>
      <c r="H22" s="57">
        <v>22</v>
      </c>
      <c r="I22" s="57"/>
      <c r="J22" s="57">
        <v>38</v>
      </c>
      <c r="K22" s="57">
        <v>0</v>
      </c>
      <c r="L22" s="57">
        <v>38</v>
      </c>
      <c r="M22" s="57"/>
      <c r="N22" s="57">
        <v>-16</v>
      </c>
      <c r="O22" s="58">
        <v>-0.16299918500407498</v>
      </c>
      <c r="P22" s="57">
        <v>9784</v>
      </c>
    </row>
    <row r="23" spans="2:16" ht="16.75" customHeight="1" x14ac:dyDescent="0.25">
      <c r="B23" s="89" t="s">
        <v>14</v>
      </c>
      <c r="C23" s="56"/>
      <c r="D23" s="57">
        <v>1530</v>
      </c>
      <c r="E23" s="57"/>
      <c r="F23" s="57">
        <v>0</v>
      </c>
      <c r="G23" s="57">
        <v>2</v>
      </c>
      <c r="H23" s="57">
        <v>2</v>
      </c>
      <c r="I23" s="57"/>
      <c r="J23" s="57">
        <v>3</v>
      </c>
      <c r="K23" s="57">
        <v>0</v>
      </c>
      <c r="L23" s="57">
        <v>3</v>
      </c>
      <c r="M23" s="57"/>
      <c r="N23" s="57">
        <v>-1</v>
      </c>
      <c r="O23" s="58">
        <v>-6.531678641410843E-2</v>
      </c>
      <c r="P23" s="57">
        <v>1529</v>
      </c>
    </row>
    <row r="24" spans="2:16" ht="16.75" customHeight="1" x14ac:dyDescent="0.25">
      <c r="B24" s="89" t="s">
        <v>15</v>
      </c>
      <c r="C24" s="56"/>
      <c r="D24" s="57">
        <v>2195</v>
      </c>
      <c r="E24" s="57"/>
      <c r="F24" s="57">
        <v>30</v>
      </c>
      <c r="G24" s="57">
        <v>0</v>
      </c>
      <c r="H24" s="57">
        <v>30</v>
      </c>
      <c r="I24" s="57"/>
      <c r="J24" s="57">
        <v>0</v>
      </c>
      <c r="K24" s="57">
        <v>0</v>
      </c>
      <c r="L24" s="57">
        <v>0</v>
      </c>
      <c r="M24" s="57"/>
      <c r="N24" s="57">
        <v>30</v>
      </c>
      <c r="O24" s="58">
        <v>1.4</v>
      </c>
      <c r="P24" s="57">
        <v>2225</v>
      </c>
    </row>
    <row r="25" spans="2:16" ht="16.75" customHeight="1" x14ac:dyDescent="0.25">
      <c r="B25" s="89" t="s">
        <v>16</v>
      </c>
      <c r="C25" s="56"/>
      <c r="D25" s="57">
        <v>3090</v>
      </c>
      <c r="E25" s="57"/>
      <c r="F25" s="57">
        <v>2</v>
      </c>
      <c r="G25" s="57">
        <v>1</v>
      </c>
      <c r="H25" s="57">
        <v>3</v>
      </c>
      <c r="I25" s="57"/>
      <c r="J25" s="57">
        <v>0</v>
      </c>
      <c r="K25" s="57">
        <v>0</v>
      </c>
      <c r="L25" s="57">
        <v>0</v>
      </c>
      <c r="M25" s="57"/>
      <c r="N25" s="57">
        <v>3</v>
      </c>
      <c r="O25" s="58">
        <v>0.1</v>
      </c>
      <c r="P25" s="57">
        <v>3093</v>
      </c>
    </row>
    <row r="26" spans="2:16" ht="16.75" customHeight="1" x14ac:dyDescent="0.25">
      <c r="B26" s="89" t="s">
        <v>17</v>
      </c>
      <c r="C26" s="56"/>
      <c r="D26" s="57">
        <v>4528</v>
      </c>
      <c r="E26" s="57"/>
      <c r="F26" s="57">
        <v>0</v>
      </c>
      <c r="G26" s="57">
        <v>14</v>
      </c>
      <c r="H26" s="57">
        <v>14</v>
      </c>
      <c r="I26" s="57"/>
      <c r="J26" s="57">
        <v>7</v>
      </c>
      <c r="K26" s="57">
        <v>0</v>
      </c>
      <c r="L26" s="57">
        <v>7</v>
      </c>
      <c r="M26" s="57"/>
      <c r="N26" s="57">
        <v>7</v>
      </c>
      <c r="O26" s="58">
        <v>0.2</v>
      </c>
      <c r="P26" s="57">
        <v>4535</v>
      </c>
    </row>
    <row r="27" spans="2:16" ht="16.75" customHeight="1" x14ac:dyDescent="0.25">
      <c r="B27" s="89" t="s">
        <v>18</v>
      </c>
      <c r="C27" s="56"/>
      <c r="D27" s="57">
        <v>2507</v>
      </c>
      <c r="E27" s="57"/>
      <c r="F27" s="57">
        <v>0</v>
      </c>
      <c r="G27" s="57">
        <v>14</v>
      </c>
      <c r="H27" s="57">
        <v>14</v>
      </c>
      <c r="I27" s="57"/>
      <c r="J27" s="57">
        <v>23</v>
      </c>
      <c r="K27" s="57">
        <v>0</v>
      </c>
      <c r="L27" s="57">
        <v>23</v>
      </c>
      <c r="M27" s="57"/>
      <c r="N27" s="57">
        <v>-9</v>
      </c>
      <c r="O27" s="58">
        <v>-0.4</v>
      </c>
      <c r="P27" s="57">
        <v>2498</v>
      </c>
    </row>
    <row r="28" spans="2:16" ht="16.75" customHeight="1" x14ac:dyDescent="0.25">
      <c r="B28" s="89" t="s">
        <v>19</v>
      </c>
      <c r="C28" s="56"/>
      <c r="D28" s="57">
        <v>8655</v>
      </c>
      <c r="E28" s="57"/>
      <c r="F28" s="57">
        <v>0</v>
      </c>
      <c r="G28" s="57">
        <v>6</v>
      </c>
      <c r="H28" s="57">
        <v>6</v>
      </c>
      <c r="I28" s="57"/>
      <c r="J28" s="57">
        <v>12</v>
      </c>
      <c r="K28" s="57">
        <v>0</v>
      </c>
      <c r="L28" s="57">
        <v>12</v>
      </c>
      <c r="M28" s="57"/>
      <c r="N28" s="57">
        <v>-6</v>
      </c>
      <c r="O28" s="58">
        <v>-0.1</v>
      </c>
      <c r="P28" s="57">
        <v>8649</v>
      </c>
    </row>
    <row r="29" spans="2:16" ht="16.75" customHeight="1" x14ac:dyDescent="0.25">
      <c r="B29" s="89" t="s">
        <v>20</v>
      </c>
      <c r="C29" s="56"/>
      <c r="D29" s="57">
        <v>3644</v>
      </c>
      <c r="E29" s="57"/>
      <c r="F29" s="57">
        <v>109</v>
      </c>
      <c r="G29" s="57">
        <v>9</v>
      </c>
      <c r="H29" s="57">
        <v>118</v>
      </c>
      <c r="I29" s="57"/>
      <c r="J29" s="57">
        <v>11</v>
      </c>
      <c r="K29" s="57">
        <v>0</v>
      </c>
      <c r="L29" s="57">
        <v>11</v>
      </c>
      <c r="M29" s="57"/>
      <c r="N29" s="57">
        <v>107</v>
      </c>
      <c r="O29" s="58">
        <v>2.9</v>
      </c>
      <c r="P29" s="57">
        <v>3751</v>
      </c>
    </row>
    <row r="30" spans="2:16" ht="22.5" customHeight="1" x14ac:dyDescent="0.25">
      <c r="B30" s="89" t="s">
        <v>21</v>
      </c>
      <c r="C30" s="56"/>
      <c r="D30" s="57">
        <v>1310</v>
      </c>
      <c r="E30" s="57"/>
      <c r="F30" s="57">
        <v>0</v>
      </c>
      <c r="G30" s="57">
        <v>0</v>
      </c>
      <c r="H30" s="57">
        <v>0</v>
      </c>
      <c r="I30" s="57"/>
      <c r="J30" s="57">
        <v>0</v>
      </c>
      <c r="K30" s="57">
        <v>0</v>
      </c>
      <c r="L30" s="57">
        <v>0</v>
      </c>
      <c r="M30" s="57"/>
      <c r="N30" s="57">
        <v>0</v>
      </c>
      <c r="O30" s="58">
        <v>0</v>
      </c>
      <c r="P30" s="57">
        <v>1310</v>
      </c>
    </row>
    <row r="31" spans="2:16" ht="16.75" customHeight="1" x14ac:dyDescent="0.25">
      <c r="B31" s="87" t="s">
        <v>22</v>
      </c>
      <c r="C31" s="56"/>
      <c r="D31" s="57">
        <v>10147</v>
      </c>
      <c r="E31" s="57"/>
      <c r="F31" s="57">
        <v>95</v>
      </c>
      <c r="G31" s="57">
        <v>9</v>
      </c>
      <c r="H31" s="57">
        <v>104</v>
      </c>
      <c r="I31" s="57"/>
      <c r="J31" s="57">
        <v>10</v>
      </c>
      <c r="K31" s="57">
        <v>4</v>
      </c>
      <c r="L31" s="57">
        <v>14</v>
      </c>
      <c r="M31" s="57"/>
      <c r="N31" s="57">
        <v>90</v>
      </c>
      <c r="O31" s="58">
        <v>0.9</v>
      </c>
      <c r="P31" s="57">
        <v>10237</v>
      </c>
    </row>
    <row r="32" spans="2:16" ht="16.75" customHeight="1" x14ac:dyDescent="0.25">
      <c r="B32" s="89" t="s">
        <v>23</v>
      </c>
      <c r="C32" s="56"/>
      <c r="D32" s="57">
        <v>9681</v>
      </c>
      <c r="E32" s="57"/>
      <c r="F32" s="57">
        <v>95</v>
      </c>
      <c r="G32" s="57">
        <v>9</v>
      </c>
      <c r="H32" s="57">
        <v>104</v>
      </c>
      <c r="I32" s="57"/>
      <c r="J32" s="57">
        <v>10</v>
      </c>
      <c r="K32" s="57">
        <v>4</v>
      </c>
      <c r="L32" s="57">
        <v>14</v>
      </c>
      <c r="M32" s="57"/>
      <c r="N32" s="57">
        <v>90</v>
      </c>
      <c r="O32" s="58">
        <v>0.9</v>
      </c>
      <c r="P32" s="57">
        <v>9771</v>
      </c>
    </row>
    <row r="33" spans="2:16" ht="22.5" customHeight="1" x14ac:dyDescent="0.25">
      <c r="B33" s="89" t="s">
        <v>24</v>
      </c>
      <c r="C33" s="78"/>
      <c r="D33" s="73">
        <v>466</v>
      </c>
      <c r="E33" s="73"/>
      <c r="F33" s="73">
        <v>0</v>
      </c>
      <c r="G33" s="73">
        <v>0</v>
      </c>
      <c r="H33" s="73">
        <v>0</v>
      </c>
      <c r="I33" s="73"/>
      <c r="J33" s="73">
        <v>0</v>
      </c>
      <c r="K33" s="73">
        <v>0</v>
      </c>
      <c r="L33" s="73">
        <v>0</v>
      </c>
      <c r="M33" s="73"/>
      <c r="N33" s="73">
        <v>0</v>
      </c>
      <c r="O33" s="79">
        <v>0</v>
      </c>
      <c r="P33" s="73">
        <v>466</v>
      </c>
    </row>
    <row r="34" spans="2:16" ht="22.5" customHeight="1" thickBot="1" x14ac:dyDescent="0.3">
      <c r="B34" s="93" t="s">
        <v>25</v>
      </c>
      <c r="C34" s="80"/>
      <c r="D34" s="81">
        <v>104399</v>
      </c>
      <c r="E34" s="81"/>
      <c r="F34" s="81">
        <v>301</v>
      </c>
      <c r="G34" s="81">
        <v>199</v>
      </c>
      <c r="H34" s="81">
        <v>500</v>
      </c>
      <c r="I34" s="81"/>
      <c r="J34" s="81">
        <v>271</v>
      </c>
      <c r="K34" s="81">
        <v>14</v>
      </c>
      <c r="L34" s="81">
        <v>285</v>
      </c>
      <c r="M34" s="81"/>
      <c r="N34" s="81">
        <v>215</v>
      </c>
      <c r="O34" s="82">
        <v>0.2</v>
      </c>
      <c r="P34" s="81">
        <v>104614</v>
      </c>
    </row>
    <row r="35" spans="2:16" ht="7.5" customHeight="1" x14ac:dyDescent="0.25"/>
  </sheetData>
  <mergeCells count="8">
    <mergeCell ref="B1:D1"/>
    <mergeCell ref="B2:D2"/>
    <mergeCell ref="F8:H8"/>
    <mergeCell ref="J8:L8"/>
    <mergeCell ref="N8:O8"/>
    <mergeCell ref="D5:P5"/>
    <mergeCell ref="H7:O7"/>
    <mergeCell ref="D6:P6"/>
  </mergeCells>
  <phoneticPr fontId="10" type="noConversion"/>
  <pageMargins left="0" right="0.59055118110236227" top="0" bottom="0.59055118110236227" header="0" footer="0.39370078740157483"/>
  <pageSetup paperSize="9" scale="68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3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6" width="12.1796875" style="11" customWidth="1"/>
    <col min="17" max="16384" width="10.81640625" style="11"/>
  </cols>
  <sheetData>
    <row r="1" spans="1:18" ht="33" customHeight="1" x14ac:dyDescent="0.25">
      <c r="A1" s="20"/>
      <c r="B1" s="124" t="s">
        <v>54</v>
      </c>
      <c r="C1" s="124"/>
      <c r="D1" s="124"/>
    </row>
    <row r="2" spans="1:18" ht="17.149999999999999" customHeight="1" x14ac:dyDescent="0.3">
      <c r="A2" s="20"/>
      <c r="B2" s="125" t="s">
        <v>55</v>
      </c>
      <c r="C2" s="126"/>
      <c r="D2" s="126"/>
    </row>
    <row r="3" spans="1:18" ht="6.75" customHeight="1" x14ac:dyDescent="0.25">
      <c r="A3" s="21"/>
      <c r="B3" s="20"/>
      <c r="C3" s="20"/>
      <c r="D3" s="20"/>
    </row>
    <row r="5" spans="1:18" s="3" customFormat="1" ht="17.149999999999999" customHeight="1" x14ac:dyDescent="0.45">
      <c r="B5" s="1" t="s">
        <v>76</v>
      </c>
      <c r="C5" s="2"/>
      <c r="D5" s="129" t="s">
        <v>48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8" s="5" customFormat="1" ht="2.5" customHeight="1" x14ac:dyDescent="0.25">
      <c r="A6" s="18"/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8" s="5" customFormat="1" ht="6.75" customHeight="1" x14ac:dyDescent="0.25">
      <c r="A7" s="18"/>
      <c r="H7" s="130"/>
      <c r="I7" s="130"/>
      <c r="J7" s="130"/>
      <c r="K7" s="130"/>
      <c r="L7" s="130"/>
      <c r="M7" s="130"/>
      <c r="N7" s="130"/>
      <c r="O7" s="130"/>
      <c r="Q7" s="6"/>
    </row>
    <row r="8" spans="1:18" s="5" customFormat="1" ht="16.75" customHeight="1" x14ac:dyDescent="0.25">
      <c r="A8" s="18"/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 t="s">
        <v>31</v>
      </c>
      <c r="Q8" s="74"/>
      <c r="R8" s="68"/>
    </row>
    <row r="9" spans="1:18" s="5" customFormat="1" ht="18.75" customHeight="1" x14ac:dyDescent="0.25">
      <c r="A9" s="18"/>
      <c r="B9" s="88" t="s">
        <v>70</v>
      </c>
      <c r="C9" s="4"/>
      <c r="D9" s="53" t="s">
        <v>30</v>
      </c>
      <c r="E9" s="53"/>
      <c r="F9" s="53" t="s">
        <v>0</v>
      </c>
      <c r="G9" s="53" t="s">
        <v>26</v>
      </c>
      <c r="H9" s="53" t="s">
        <v>28</v>
      </c>
      <c r="I9" s="53"/>
      <c r="J9" s="53" t="s">
        <v>26</v>
      </c>
      <c r="K9" s="53" t="s">
        <v>1</v>
      </c>
      <c r="L9" s="53" t="s">
        <v>28</v>
      </c>
      <c r="M9" s="53"/>
      <c r="N9" s="53" t="s">
        <v>32</v>
      </c>
      <c r="O9" s="53" t="s">
        <v>33</v>
      </c>
      <c r="P9" s="53" t="s">
        <v>34</v>
      </c>
      <c r="Q9" s="64"/>
      <c r="R9" s="51"/>
    </row>
    <row r="10" spans="1:18" s="9" customFormat="1" ht="6.75" customHeight="1" x14ac:dyDescent="0.25">
      <c r="A10" s="19"/>
      <c r="B10" s="8"/>
      <c r="H10" s="7"/>
      <c r="I10" s="7"/>
      <c r="J10" s="7"/>
      <c r="K10" s="7"/>
      <c r="L10" s="7"/>
      <c r="M10" s="7"/>
      <c r="N10" s="7"/>
      <c r="O10" s="7"/>
      <c r="P10" s="7"/>
    </row>
    <row r="11" spans="1:18" ht="16.75" customHeight="1" x14ac:dyDescent="0.25">
      <c r="B11" s="87" t="s">
        <v>2</v>
      </c>
      <c r="C11" s="56"/>
      <c r="D11" s="57">
        <v>94239</v>
      </c>
      <c r="E11" s="57"/>
      <c r="F11" s="57">
        <v>132</v>
      </c>
      <c r="G11" s="57">
        <v>273</v>
      </c>
      <c r="H11" s="57">
        <v>405</v>
      </c>
      <c r="I11" s="57"/>
      <c r="J11" s="57">
        <v>319</v>
      </c>
      <c r="K11" s="57">
        <v>73</v>
      </c>
      <c r="L11" s="57">
        <v>392</v>
      </c>
      <c r="M11" s="57"/>
      <c r="N11" s="57">
        <v>13</v>
      </c>
      <c r="O11" s="58">
        <v>1.379471344135655E-2</v>
      </c>
      <c r="P11" s="57">
        <v>94252</v>
      </c>
    </row>
    <row r="12" spans="1:18" ht="16.75" customHeight="1" x14ac:dyDescent="0.25">
      <c r="B12" s="89" t="s">
        <v>3</v>
      </c>
      <c r="C12" s="56"/>
      <c r="D12" s="57">
        <v>1342</v>
      </c>
      <c r="E12" s="57"/>
      <c r="F12" s="57">
        <v>0</v>
      </c>
      <c r="G12" s="57">
        <v>0</v>
      </c>
      <c r="H12" s="57">
        <v>0</v>
      </c>
      <c r="I12" s="57"/>
      <c r="J12" s="57">
        <v>1</v>
      </c>
      <c r="K12" s="57">
        <v>0</v>
      </c>
      <c r="L12" s="57">
        <v>1</v>
      </c>
      <c r="M12" s="57"/>
      <c r="N12" s="57">
        <v>-1</v>
      </c>
      <c r="O12" s="58">
        <v>-7.4515648286140088E-2</v>
      </c>
      <c r="P12" s="57">
        <v>1341</v>
      </c>
    </row>
    <row r="13" spans="1:18" ht="16.75" customHeight="1" x14ac:dyDescent="0.25">
      <c r="B13" s="89" t="s">
        <v>4</v>
      </c>
      <c r="C13" s="56"/>
      <c r="D13" s="57">
        <v>3115</v>
      </c>
      <c r="E13" s="57"/>
      <c r="F13" s="57">
        <v>0</v>
      </c>
      <c r="G13" s="57">
        <v>2</v>
      </c>
      <c r="H13" s="57">
        <v>2</v>
      </c>
      <c r="I13" s="57"/>
      <c r="J13" s="57">
        <v>2</v>
      </c>
      <c r="K13" s="57">
        <v>0</v>
      </c>
      <c r="L13" s="57">
        <v>2</v>
      </c>
      <c r="M13" s="57"/>
      <c r="N13" s="57">
        <v>0</v>
      </c>
      <c r="O13" s="58">
        <v>0</v>
      </c>
      <c r="P13" s="57">
        <v>3115</v>
      </c>
    </row>
    <row r="14" spans="1:18" ht="16.75" customHeight="1" x14ac:dyDescent="0.25">
      <c r="B14" s="89" t="s">
        <v>5</v>
      </c>
      <c r="C14" s="56"/>
      <c r="D14" s="57">
        <v>5914</v>
      </c>
      <c r="E14" s="57"/>
      <c r="F14" s="57">
        <v>17</v>
      </c>
      <c r="G14" s="57">
        <v>22</v>
      </c>
      <c r="H14" s="57">
        <v>39</v>
      </c>
      <c r="I14" s="57"/>
      <c r="J14" s="57">
        <v>28</v>
      </c>
      <c r="K14" s="57">
        <v>1</v>
      </c>
      <c r="L14" s="57">
        <v>29</v>
      </c>
      <c r="M14" s="57"/>
      <c r="N14" s="57">
        <v>10</v>
      </c>
      <c r="O14" s="58">
        <v>0.16909029421711194</v>
      </c>
      <c r="P14" s="57">
        <v>5924</v>
      </c>
    </row>
    <row r="15" spans="1:18" ht="16.75" customHeight="1" x14ac:dyDescent="0.25">
      <c r="B15" s="89" t="s">
        <v>6</v>
      </c>
      <c r="C15" s="56"/>
      <c r="D15" s="57">
        <v>5096</v>
      </c>
      <c r="E15" s="57"/>
      <c r="F15" s="57">
        <v>4</v>
      </c>
      <c r="G15" s="57">
        <v>0</v>
      </c>
      <c r="H15" s="57">
        <v>4</v>
      </c>
      <c r="I15" s="57"/>
      <c r="J15" s="57">
        <v>0</v>
      </c>
      <c r="K15" s="57">
        <v>5</v>
      </c>
      <c r="L15" s="57">
        <v>5</v>
      </c>
      <c r="M15" s="57"/>
      <c r="N15" s="57">
        <v>-1</v>
      </c>
      <c r="O15" s="58" t="s">
        <v>40</v>
      </c>
      <c r="P15" s="57">
        <v>5095</v>
      </c>
    </row>
    <row r="16" spans="1:18" ht="16.75" customHeight="1" x14ac:dyDescent="0.25">
      <c r="B16" s="89" t="s">
        <v>7</v>
      </c>
      <c r="C16" s="56"/>
      <c r="D16" s="57">
        <v>5724</v>
      </c>
      <c r="E16" s="57"/>
      <c r="F16" s="57">
        <v>63</v>
      </c>
      <c r="G16" s="57">
        <v>1</v>
      </c>
      <c r="H16" s="57">
        <v>64</v>
      </c>
      <c r="I16" s="57"/>
      <c r="J16" s="57">
        <v>1</v>
      </c>
      <c r="K16" s="57">
        <v>0</v>
      </c>
      <c r="L16" s="57">
        <v>1</v>
      </c>
      <c r="M16" s="57"/>
      <c r="N16" s="57">
        <v>63</v>
      </c>
      <c r="O16" s="58">
        <v>1.10062893081761</v>
      </c>
      <c r="P16" s="57">
        <v>5787</v>
      </c>
    </row>
    <row r="17" spans="2:16" ht="16.75" customHeight="1" x14ac:dyDescent="0.25">
      <c r="B17" s="89" t="s">
        <v>8</v>
      </c>
      <c r="C17" s="56"/>
      <c r="D17" s="57">
        <v>10569</v>
      </c>
      <c r="E17" s="57"/>
      <c r="F17" s="57">
        <v>0</v>
      </c>
      <c r="G17" s="57">
        <v>32</v>
      </c>
      <c r="H17" s="57">
        <v>32</v>
      </c>
      <c r="I17" s="57"/>
      <c r="J17" s="57">
        <v>39</v>
      </c>
      <c r="K17" s="57">
        <v>54</v>
      </c>
      <c r="L17" s="57">
        <v>93</v>
      </c>
      <c r="M17" s="57"/>
      <c r="N17" s="57">
        <v>-61</v>
      </c>
      <c r="O17" s="58">
        <v>-0.57715961775002367</v>
      </c>
      <c r="P17" s="57">
        <v>10508</v>
      </c>
    </row>
    <row r="18" spans="2:16" ht="16.75" customHeight="1" x14ac:dyDescent="0.25">
      <c r="B18" s="89" t="s">
        <v>9</v>
      </c>
      <c r="C18" s="56"/>
      <c r="D18" s="57">
        <v>4393</v>
      </c>
      <c r="E18" s="57"/>
      <c r="F18" s="57">
        <v>0</v>
      </c>
      <c r="G18" s="57">
        <v>0</v>
      </c>
      <c r="H18" s="57">
        <v>0</v>
      </c>
      <c r="I18" s="57"/>
      <c r="J18" s="57">
        <v>0</v>
      </c>
      <c r="K18" s="57">
        <v>0</v>
      </c>
      <c r="L18" s="57">
        <v>0</v>
      </c>
      <c r="M18" s="57"/>
      <c r="N18" s="57">
        <v>0</v>
      </c>
      <c r="O18" s="58">
        <v>0</v>
      </c>
      <c r="P18" s="57">
        <v>4393</v>
      </c>
    </row>
    <row r="19" spans="2:16" ht="16.75" customHeight="1" x14ac:dyDescent="0.25">
      <c r="B19" s="89" t="s">
        <v>10</v>
      </c>
      <c r="C19" s="56"/>
      <c r="D19" s="57">
        <v>7147</v>
      </c>
      <c r="E19" s="57"/>
      <c r="F19" s="57">
        <v>0</v>
      </c>
      <c r="G19" s="57">
        <v>112</v>
      </c>
      <c r="H19" s="57">
        <v>112</v>
      </c>
      <c r="I19" s="57"/>
      <c r="J19" s="57">
        <v>118</v>
      </c>
      <c r="K19" s="57">
        <v>0</v>
      </c>
      <c r="L19" s="57">
        <v>118</v>
      </c>
      <c r="M19" s="57"/>
      <c r="N19" s="57">
        <v>-6</v>
      </c>
      <c r="O19" s="58">
        <v>-8.3951308241220088E-2</v>
      </c>
      <c r="P19" s="57">
        <v>7141</v>
      </c>
    </row>
    <row r="20" spans="2:16" ht="16.75" customHeight="1" x14ac:dyDescent="0.25">
      <c r="B20" s="89" t="s">
        <v>11</v>
      </c>
      <c r="C20" s="56"/>
      <c r="D20" s="57">
        <v>4134</v>
      </c>
      <c r="E20" s="57"/>
      <c r="F20" s="57">
        <v>23</v>
      </c>
      <c r="G20" s="57">
        <v>5</v>
      </c>
      <c r="H20" s="57">
        <v>28</v>
      </c>
      <c r="I20" s="57"/>
      <c r="J20" s="57">
        <v>7</v>
      </c>
      <c r="K20" s="57">
        <v>0</v>
      </c>
      <c r="L20" s="57">
        <v>7</v>
      </c>
      <c r="M20" s="57"/>
      <c r="N20" s="57">
        <v>21</v>
      </c>
      <c r="O20" s="58">
        <v>0.5079825834542816</v>
      </c>
      <c r="P20" s="57">
        <v>4155</v>
      </c>
    </row>
    <row r="21" spans="2:16" ht="16.75" customHeight="1" x14ac:dyDescent="0.25">
      <c r="B21" s="89" t="s">
        <v>12</v>
      </c>
      <c r="C21" s="56"/>
      <c r="D21" s="57">
        <v>9529</v>
      </c>
      <c r="E21" s="57"/>
      <c r="F21" s="57">
        <v>5</v>
      </c>
      <c r="G21" s="57">
        <v>0</v>
      </c>
      <c r="H21" s="57">
        <v>5</v>
      </c>
      <c r="I21" s="57"/>
      <c r="J21" s="57">
        <v>0</v>
      </c>
      <c r="K21" s="57">
        <v>0</v>
      </c>
      <c r="L21" s="57">
        <v>0</v>
      </c>
      <c r="M21" s="57"/>
      <c r="N21" s="57">
        <v>5</v>
      </c>
      <c r="O21" s="58">
        <v>5.2471403085318502E-2</v>
      </c>
      <c r="P21" s="57">
        <v>9534</v>
      </c>
    </row>
    <row r="22" spans="2:16" ht="16.75" customHeight="1" x14ac:dyDescent="0.25">
      <c r="B22" s="89" t="s">
        <v>13</v>
      </c>
      <c r="C22" s="56"/>
      <c r="D22" s="57">
        <v>9816</v>
      </c>
      <c r="E22" s="57"/>
      <c r="F22" s="57">
        <v>0</v>
      </c>
      <c r="G22" s="57">
        <v>4</v>
      </c>
      <c r="H22" s="57">
        <v>4</v>
      </c>
      <c r="I22" s="57"/>
      <c r="J22" s="57">
        <v>7</v>
      </c>
      <c r="K22" s="57">
        <v>13</v>
      </c>
      <c r="L22" s="57">
        <v>20</v>
      </c>
      <c r="M22" s="57"/>
      <c r="N22" s="57">
        <v>-16</v>
      </c>
      <c r="O22" s="58">
        <v>-0.16299918500407498</v>
      </c>
      <c r="P22" s="57">
        <v>9800</v>
      </c>
    </row>
    <row r="23" spans="2:16" ht="16.75" customHeight="1" x14ac:dyDescent="0.25">
      <c r="B23" s="89" t="s">
        <v>14</v>
      </c>
      <c r="C23" s="56"/>
      <c r="D23" s="57">
        <v>1531</v>
      </c>
      <c r="E23" s="57"/>
      <c r="F23" s="57">
        <v>0</v>
      </c>
      <c r="G23" s="57">
        <v>2</v>
      </c>
      <c r="H23" s="57">
        <v>2</v>
      </c>
      <c r="I23" s="57"/>
      <c r="J23" s="57">
        <v>3</v>
      </c>
      <c r="K23" s="57">
        <v>0</v>
      </c>
      <c r="L23" s="57">
        <v>3</v>
      </c>
      <c r="M23" s="57"/>
      <c r="N23" s="57">
        <v>-1</v>
      </c>
      <c r="O23" s="58">
        <v>-6.531678641410843E-2</v>
      </c>
      <c r="P23" s="57">
        <v>1530</v>
      </c>
    </row>
    <row r="24" spans="2:16" ht="16.75" customHeight="1" x14ac:dyDescent="0.25">
      <c r="B24" s="89" t="s">
        <v>15</v>
      </c>
      <c r="C24" s="56"/>
      <c r="D24" s="57">
        <v>2192</v>
      </c>
      <c r="E24" s="57"/>
      <c r="F24" s="57">
        <v>4</v>
      </c>
      <c r="G24" s="57">
        <v>2</v>
      </c>
      <c r="H24" s="57">
        <v>6</v>
      </c>
      <c r="I24" s="57"/>
      <c r="J24" s="57">
        <v>3</v>
      </c>
      <c r="K24" s="57">
        <v>0</v>
      </c>
      <c r="L24" s="57">
        <v>3</v>
      </c>
      <c r="M24" s="57"/>
      <c r="N24" s="57">
        <v>3</v>
      </c>
      <c r="O24" s="58">
        <v>0.13686131386861314</v>
      </c>
      <c r="P24" s="57">
        <v>2195</v>
      </c>
    </row>
    <row r="25" spans="2:16" ht="16.75" customHeight="1" x14ac:dyDescent="0.25">
      <c r="B25" s="89" t="s">
        <v>16</v>
      </c>
      <c r="C25" s="56"/>
      <c r="D25" s="57">
        <v>3089</v>
      </c>
      <c r="E25" s="57"/>
      <c r="F25" s="57">
        <v>0</v>
      </c>
      <c r="G25" s="57">
        <v>5</v>
      </c>
      <c r="H25" s="57">
        <v>5</v>
      </c>
      <c r="I25" s="57"/>
      <c r="J25" s="57">
        <v>4</v>
      </c>
      <c r="K25" s="57">
        <v>0</v>
      </c>
      <c r="L25" s="57">
        <v>4</v>
      </c>
      <c r="M25" s="57"/>
      <c r="N25" s="57">
        <v>1</v>
      </c>
      <c r="O25" s="58">
        <v>3.2372936225315639E-2</v>
      </c>
      <c r="P25" s="57">
        <v>3090</v>
      </c>
    </row>
    <row r="26" spans="2:16" ht="16.75" customHeight="1" x14ac:dyDescent="0.25">
      <c r="B26" s="89" t="s">
        <v>17</v>
      </c>
      <c r="C26" s="56"/>
      <c r="D26" s="57">
        <v>4529</v>
      </c>
      <c r="E26" s="57"/>
      <c r="F26" s="57">
        <v>0</v>
      </c>
      <c r="G26" s="57">
        <v>1</v>
      </c>
      <c r="H26" s="57">
        <v>1</v>
      </c>
      <c r="I26" s="57"/>
      <c r="J26" s="57">
        <v>2</v>
      </c>
      <c r="K26" s="57">
        <v>0</v>
      </c>
      <c r="L26" s="57">
        <v>2</v>
      </c>
      <c r="M26" s="57"/>
      <c r="N26" s="57">
        <v>-1</v>
      </c>
      <c r="O26" s="58" t="s">
        <v>40</v>
      </c>
      <c r="P26" s="57">
        <v>4528</v>
      </c>
    </row>
    <row r="27" spans="2:16" ht="16.75" customHeight="1" x14ac:dyDescent="0.25">
      <c r="B27" s="89" t="s">
        <v>18</v>
      </c>
      <c r="C27" s="56"/>
      <c r="D27" s="57">
        <v>2507</v>
      </c>
      <c r="E27" s="57"/>
      <c r="F27" s="57">
        <v>0</v>
      </c>
      <c r="G27" s="57">
        <v>0</v>
      </c>
      <c r="H27" s="57">
        <v>0</v>
      </c>
      <c r="I27" s="57"/>
      <c r="J27" s="57">
        <v>0</v>
      </c>
      <c r="K27" s="57">
        <v>0</v>
      </c>
      <c r="L27" s="57">
        <v>0</v>
      </c>
      <c r="M27" s="57"/>
      <c r="N27" s="57">
        <v>0</v>
      </c>
      <c r="O27" s="58">
        <v>0</v>
      </c>
      <c r="P27" s="57">
        <v>2507</v>
      </c>
    </row>
    <row r="28" spans="2:16" ht="16.75" customHeight="1" x14ac:dyDescent="0.25">
      <c r="B28" s="89" t="s">
        <v>19</v>
      </c>
      <c r="C28" s="56"/>
      <c r="D28" s="57">
        <v>8656</v>
      </c>
      <c r="E28" s="57"/>
      <c r="F28" s="57">
        <v>16</v>
      </c>
      <c r="G28" s="57">
        <v>79</v>
      </c>
      <c r="H28" s="57">
        <v>95</v>
      </c>
      <c r="I28" s="57"/>
      <c r="J28" s="57">
        <v>96</v>
      </c>
      <c r="K28" s="57">
        <v>0</v>
      </c>
      <c r="L28" s="57">
        <v>96</v>
      </c>
      <c r="M28" s="57"/>
      <c r="N28" s="57">
        <v>-1</v>
      </c>
      <c r="O28" s="58" t="s">
        <v>40</v>
      </c>
      <c r="P28" s="57">
        <v>8655</v>
      </c>
    </row>
    <row r="29" spans="2:16" ht="16.75" customHeight="1" x14ac:dyDescent="0.25">
      <c r="B29" s="89" t="s">
        <v>20</v>
      </c>
      <c r="C29" s="56"/>
      <c r="D29" s="57">
        <v>3646</v>
      </c>
      <c r="E29" s="57"/>
      <c r="F29" s="57">
        <v>0</v>
      </c>
      <c r="G29" s="57">
        <v>6</v>
      </c>
      <c r="H29" s="57">
        <v>6</v>
      </c>
      <c r="I29" s="57"/>
      <c r="J29" s="57">
        <v>8</v>
      </c>
      <c r="K29" s="57">
        <v>0</v>
      </c>
      <c r="L29" s="57">
        <v>8</v>
      </c>
      <c r="M29" s="57"/>
      <c r="N29" s="57">
        <v>-2</v>
      </c>
      <c r="O29" s="58">
        <v>-5.4854635216675815E-2</v>
      </c>
      <c r="P29" s="57">
        <v>3644</v>
      </c>
    </row>
    <row r="30" spans="2:16" ht="22.5" customHeight="1" x14ac:dyDescent="0.25">
      <c r="B30" s="89" t="s">
        <v>21</v>
      </c>
      <c r="C30" s="56"/>
      <c r="D30" s="57">
        <v>1310</v>
      </c>
      <c r="E30" s="57"/>
      <c r="F30" s="57">
        <v>0</v>
      </c>
      <c r="G30" s="57">
        <v>0</v>
      </c>
      <c r="H30" s="57">
        <v>0</v>
      </c>
      <c r="I30" s="57"/>
      <c r="J30" s="57">
        <v>0</v>
      </c>
      <c r="K30" s="57">
        <v>0</v>
      </c>
      <c r="L30" s="57">
        <v>0</v>
      </c>
      <c r="M30" s="57"/>
      <c r="N30" s="57">
        <v>0</v>
      </c>
      <c r="O30" s="58">
        <v>0</v>
      </c>
      <c r="P30" s="57">
        <v>1310</v>
      </c>
    </row>
    <row r="31" spans="2:16" ht="16.75" customHeight="1" x14ac:dyDescent="0.25">
      <c r="B31" s="87" t="s">
        <v>22</v>
      </c>
      <c r="C31" s="56"/>
      <c r="D31" s="57">
        <v>10109</v>
      </c>
      <c r="E31" s="57"/>
      <c r="F31" s="57">
        <v>39</v>
      </c>
      <c r="G31" s="57">
        <v>4</v>
      </c>
      <c r="H31" s="57">
        <v>43</v>
      </c>
      <c r="I31" s="57"/>
      <c r="J31" s="57">
        <v>3</v>
      </c>
      <c r="K31" s="57">
        <v>2</v>
      </c>
      <c r="L31" s="57">
        <v>5</v>
      </c>
      <c r="M31" s="57"/>
      <c r="N31" s="57">
        <v>38</v>
      </c>
      <c r="O31" s="58">
        <v>0.37590266099515285</v>
      </c>
      <c r="P31" s="57">
        <v>10147</v>
      </c>
    </row>
    <row r="32" spans="2:16" ht="16.75" customHeight="1" x14ac:dyDescent="0.25">
      <c r="B32" s="89" t="s">
        <v>23</v>
      </c>
      <c r="C32" s="56"/>
      <c r="D32" s="57">
        <v>9649</v>
      </c>
      <c r="E32" s="57"/>
      <c r="F32" s="57">
        <v>33</v>
      </c>
      <c r="G32" s="57">
        <v>4</v>
      </c>
      <c r="H32" s="57">
        <v>37</v>
      </c>
      <c r="I32" s="57"/>
      <c r="J32" s="57">
        <v>3</v>
      </c>
      <c r="K32" s="57">
        <v>2</v>
      </c>
      <c r="L32" s="57">
        <v>5</v>
      </c>
      <c r="M32" s="57"/>
      <c r="N32" s="57">
        <v>32</v>
      </c>
      <c r="O32" s="58">
        <v>0.33164058451653022</v>
      </c>
      <c r="P32" s="57">
        <v>9681</v>
      </c>
    </row>
    <row r="33" spans="2:16" ht="22.5" customHeight="1" x14ac:dyDescent="0.25">
      <c r="B33" s="89" t="s">
        <v>24</v>
      </c>
      <c r="C33" s="78"/>
      <c r="D33" s="73">
        <v>460</v>
      </c>
      <c r="E33" s="73"/>
      <c r="F33" s="73">
        <v>6</v>
      </c>
      <c r="G33" s="73">
        <v>0</v>
      </c>
      <c r="H33" s="73">
        <v>6</v>
      </c>
      <c r="I33" s="73"/>
      <c r="J33" s="73">
        <v>0</v>
      </c>
      <c r="K33" s="73">
        <v>0</v>
      </c>
      <c r="L33" s="73">
        <v>0</v>
      </c>
      <c r="M33" s="73"/>
      <c r="N33" s="73">
        <v>6</v>
      </c>
      <c r="O33" s="79">
        <v>1.3043478260869565</v>
      </c>
      <c r="P33" s="73">
        <v>466</v>
      </c>
    </row>
    <row r="34" spans="2:16" ht="22.5" customHeight="1" thickBot="1" x14ac:dyDescent="0.3">
      <c r="B34" s="93" t="s">
        <v>25</v>
      </c>
      <c r="C34" s="80"/>
      <c r="D34" s="81">
        <v>104348</v>
      </c>
      <c r="E34" s="81"/>
      <c r="F34" s="81">
        <v>171</v>
      </c>
      <c r="G34" s="81">
        <v>277</v>
      </c>
      <c r="H34" s="81">
        <v>448</v>
      </c>
      <c r="I34" s="81"/>
      <c r="J34" s="81">
        <v>322</v>
      </c>
      <c r="K34" s="81">
        <v>75</v>
      </c>
      <c r="L34" s="81">
        <v>397</v>
      </c>
      <c r="M34" s="81"/>
      <c r="N34" s="81">
        <v>51</v>
      </c>
      <c r="O34" s="82">
        <v>4.8874918541802426E-2</v>
      </c>
      <c r="P34" s="81">
        <v>104399</v>
      </c>
    </row>
    <row r="35" spans="2:16" ht="7.5" customHeight="1" x14ac:dyDescent="0.25"/>
  </sheetData>
  <mergeCells count="8">
    <mergeCell ref="B1:D1"/>
    <mergeCell ref="B2:D2"/>
    <mergeCell ref="F8:H8"/>
    <mergeCell ref="J8:L8"/>
    <mergeCell ref="N8:O8"/>
    <mergeCell ref="D5:P5"/>
    <mergeCell ref="H7:O7"/>
    <mergeCell ref="D6:P6"/>
  </mergeCells>
  <phoneticPr fontId="10" type="noConversion"/>
  <pageMargins left="0" right="0.59055118110236227" top="0" bottom="0.59055118110236227" header="0" footer="0.3937007874015748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showGridLines="0" topLeftCell="A10" zoomScaleNormal="100" workbookViewId="0">
      <selection activeCell="F15" sqref="F1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5" width="12.1796875" style="11" customWidth="1"/>
    <col min="16" max="16" width="1.453125" style="11" customWidth="1"/>
    <col min="17" max="18" width="12.1796875" style="11" customWidth="1"/>
    <col min="19" max="19" width="10.81640625" style="11" customWidth="1"/>
    <col min="20" max="20" width="18.26953125" style="11" customWidth="1"/>
    <col min="21" max="16384" width="10.81640625" style="11"/>
  </cols>
  <sheetData>
    <row r="1" spans="1:21" ht="33" customHeight="1" x14ac:dyDescent="0.25">
      <c r="A1" s="20"/>
      <c r="B1" s="124" t="s">
        <v>54</v>
      </c>
      <c r="C1" s="124"/>
      <c r="D1" s="124"/>
    </row>
    <row r="2" spans="1:21" ht="17.149999999999999" customHeight="1" x14ac:dyDescent="0.3">
      <c r="A2" s="20"/>
      <c r="B2" s="125" t="s">
        <v>55</v>
      </c>
      <c r="C2" s="126"/>
      <c r="D2" s="126"/>
    </row>
    <row r="3" spans="1:21" ht="6.75" customHeight="1" x14ac:dyDescent="0.25">
      <c r="A3" s="21"/>
      <c r="B3" s="20"/>
      <c r="C3" s="20"/>
      <c r="D3" s="20"/>
    </row>
    <row r="5" spans="1:21" s="3" customFormat="1" ht="17.149999999999999" customHeight="1" x14ac:dyDescent="0.45">
      <c r="B5" s="1" t="s">
        <v>76</v>
      </c>
      <c r="C5" s="2"/>
      <c r="D5" s="129" t="s">
        <v>97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21" s="122" customFormat="1" ht="2.5" customHeight="1" x14ac:dyDescent="0.25"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1" s="122" customFormat="1" ht="6.75" customHeight="1" x14ac:dyDescent="0.25">
      <c r="H7" s="130"/>
      <c r="I7" s="130"/>
      <c r="J7" s="130"/>
      <c r="K7" s="130"/>
      <c r="L7" s="130"/>
      <c r="M7" s="130"/>
      <c r="N7" s="130"/>
      <c r="O7" s="130"/>
      <c r="S7" s="6"/>
    </row>
    <row r="8" spans="1:21" s="122" customFormat="1" ht="16.75" customHeight="1" x14ac:dyDescent="0.25"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/>
      <c r="Q8" s="70" t="s">
        <v>72</v>
      </c>
      <c r="R8" s="70" t="s">
        <v>31</v>
      </c>
    </row>
    <row r="9" spans="1:21" s="122" customFormat="1" ht="16.75" customHeight="1" x14ac:dyDescent="0.25">
      <c r="B9" s="88" t="s">
        <v>70</v>
      </c>
      <c r="C9" s="4"/>
      <c r="D9" s="86" t="s">
        <v>30</v>
      </c>
      <c r="E9" s="86"/>
      <c r="F9" s="86" t="s">
        <v>0</v>
      </c>
      <c r="G9" s="86" t="s">
        <v>26</v>
      </c>
      <c r="H9" s="86" t="s">
        <v>28</v>
      </c>
      <c r="I9" s="86"/>
      <c r="J9" s="86" t="s">
        <v>26</v>
      </c>
      <c r="K9" s="86" t="s">
        <v>1</v>
      </c>
      <c r="L9" s="86" t="s">
        <v>28</v>
      </c>
      <c r="M9" s="86"/>
      <c r="N9" s="86" t="s">
        <v>32</v>
      </c>
      <c r="O9" s="86" t="s">
        <v>33</v>
      </c>
      <c r="P9" s="86"/>
      <c r="Q9" s="86" t="s">
        <v>32</v>
      </c>
      <c r="R9" s="86" t="s">
        <v>34</v>
      </c>
    </row>
    <row r="10" spans="1:21" s="19" customFormat="1" ht="6.75" customHeight="1" x14ac:dyDescent="0.25">
      <c r="B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1" ht="16.75" customHeight="1" x14ac:dyDescent="0.25">
      <c r="B11" s="87" t="s">
        <v>2</v>
      </c>
      <c r="C11" s="56"/>
      <c r="D11" s="118">
        <v>103642</v>
      </c>
      <c r="E11" s="57"/>
      <c r="F11" s="57">
        <v>706</v>
      </c>
      <c r="G11" s="57">
        <v>212</v>
      </c>
      <c r="H11" s="57">
        <f t="shared" ref="H11:H33" si="0">SUM(F11+G11)</f>
        <v>918</v>
      </c>
      <c r="I11" s="57">
        <f>SUM(F11:H11)</f>
        <v>1836</v>
      </c>
      <c r="J11" s="57">
        <v>94</v>
      </c>
      <c r="K11" s="57">
        <v>33</v>
      </c>
      <c r="L11" s="57">
        <f>SUM(J11+K11)</f>
        <v>127</v>
      </c>
      <c r="M11" s="57"/>
      <c r="N11" s="57">
        <f>SUM(H11-L11)</f>
        <v>791</v>
      </c>
      <c r="O11" s="58">
        <f>SUM(N11*100/D11)</f>
        <v>0.76320410644333381</v>
      </c>
      <c r="P11" s="58"/>
      <c r="Q11" s="57">
        <f t="shared" ref="Q11:Q30" si="1">SUM(R11-D11-N11)</f>
        <v>136</v>
      </c>
      <c r="R11" s="112">
        <v>104569</v>
      </c>
      <c r="S11" s="57"/>
      <c r="T11" s="14"/>
      <c r="U11" s="17"/>
    </row>
    <row r="12" spans="1:21" ht="16.75" customHeight="1" x14ac:dyDescent="0.25">
      <c r="B12" s="89" t="s">
        <v>3</v>
      </c>
      <c r="C12" s="56"/>
      <c r="D12" s="118">
        <v>1593</v>
      </c>
      <c r="E12" s="57"/>
      <c r="F12" s="57">
        <v>0</v>
      </c>
      <c r="G12" s="57">
        <v>6</v>
      </c>
      <c r="H12" s="57">
        <f t="shared" si="0"/>
        <v>6</v>
      </c>
      <c r="I12" s="57"/>
      <c r="J12" s="57">
        <v>8</v>
      </c>
      <c r="K12" s="57">
        <v>0</v>
      </c>
      <c r="L12" s="57">
        <f t="shared" ref="L12:L34" si="2">SUM(J12+K12)</f>
        <v>8</v>
      </c>
      <c r="M12" s="57"/>
      <c r="N12" s="57">
        <f t="shared" ref="N12:N34" si="3">SUM(H12-L12)</f>
        <v>-2</v>
      </c>
      <c r="O12" s="58">
        <f t="shared" ref="O12:O33" si="4">SUM(N12*100/D12)</f>
        <v>-0.12554927809165098</v>
      </c>
      <c r="P12" s="58"/>
      <c r="Q12" s="57">
        <f t="shared" si="1"/>
        <v>12</v>
      </c>
      <c r="R12" s="57">
        <v>1603</v>
      </c>
      <c r="S12" s="57"/>
      <c r="T12" s="14"/>
      <c r="U12" s="17"/>
    </row>
    <row r="13" spans="1:21" ht="16.75" customHeight="1" x14ac:dyDescent="0.25">
      <c r="B13" s="89" t="s">
        <v>4</v>
      </c>
      <c r="C13" s="56"/>
      <c r="D13" s="118">
        <v>3465</v>
      </c>
      <c r="E13" s="57"/>
      <c r="F13" s="57">
        <v>0</v>
      </c>
      <c r="G13" s="57">
        <v>14</v>
      </c>
      <c r="H13" s="57">
        <f t="shared" si="0"/>
        <v>14</v>
      </c>
      <c r="I13" s="57"/>
      <c r="J13" s="57">
        <v>10</v>
      </c>
      <c r="K13" s="57">
        <v>0</v>
      </c>
      <c r="L13" s="57">
        <f t="shared" si="2"/>
        <v>10</v>
      </c>
      <c r="M13" s="57"/>
      <c r="N13" s="57">
        <f t="shared" si="3"/>
        <v>4</v>
      </c>
      <c r="O13" s="58">
        <f t="shared" si="4"/>
        <v>0.11544011544011544</v>
      </c>
      <c r="P13" s="58"/>
      <c r="Q13" s="57">
        <f t="shared" si="1"/>
        <v>4</v>
      </c>
      <c r="R13" s="57">
        <v>3473</v>
      </c>
      <c r="S13" s="57"/>
      <c r="T13" s="14"/>
      <c r="U13" s="17"/>
    </row>
    <row r="14" spans="1:21" ht="16.75" customHeight="1" x14ac:dyDescent="0.25">
      <c r="B14" s="89" t="s">
        <v>5</v>
      </c>
      <c r="C14" s="56"/>
      <c r="D14" s="118">
        <v>6593</v>
      </c>
      <c r="E14" s="57"/>
      <c r="F14" s="57">
        <v>0</v>
      </c>
      <c r="G14" s="57">
        <v>7</v>
      </c>
      <c r="H14" s="57">
        <f t="shared" si="0"/>
        <v>7</v>
      </c>
      <c r="I14" s="57"/>
      <c r="J14" s="57">
        <v>3</v>
      </c>
      <c r="K14" s="57">
        <v>0</v>
      </c>
      <c r="L14" s="57">
        <f t="shared" si="2"/>
        <v>3</v>
      </c>
      <c r="M14" s="57"/>
      <c r="N14" s="57">
        <f t="shared" si="3"/>
        <v>4</v>
      </c>
      <c r="O14" s="58">
        <f t="shared" si="4"/>
        <v>6.067040800849386E-2</v>
      </c>
      <c r="P14" s="58"/>
      <c r="Q14" s="57">
        <f t="shared" si="1"/>
        <v>5</v>
      </c>
      <c r="R14" s="57">
        <v>6602</v>
      </c>
      <c r="S14" s="57"/>
      <c r="T14" s="14"/>
      <c r="U14" s="17"/>
    </row>
    <row r="15" spans="1:21" ht="16.75" customHeight="1" x14ac:dyDescent="0.25">
      <c r="B15" s="89" t="s">
        <v>6</v>
      </c>
      <c r="C15" s="56"/>
      <c r="D15" s="118">
        <v>5554</v>
      </c>
      <c r="E15" s="57"/>
      <c r="F15" s="57">
        <v>0</v>
      </c>
      <c r="G15" s="57">
        <v>5</v>
      </c>
      <c r="H15" s="57">
        <f t="shared" si="0"/>
        <v>5</v>
      </c>
      <c r="I15" s="57"/>
      <c r="J15" s="57">
        <v>1</v>
      </c>
      <c r="K15" s="57">
        <v>8</v>
      </c>
      <c r="L15" s="57">
        <f t="shared" si="2"/>
        <v>9</v>
      </c>
      <c r="M15" s="57"/>
      <c r="N15" s="57">
        <f t="shared" si="3"/>
        <v>-4</v>
      </c>
      <c r="O15" s="57">
        <f t="shared" si="4"/>
        <v>-7.2020165646380988E-2</v>
      </c>
      <c r="P15" s="67"/>
      <c r="Q15" s="57">
        <f t="shared" si="1"/>
        <v>3</v>
      </c>
      <c r="R15" s="57">
        <v>5553</v>
      </c>
      <c r="S15" s="57"/>
      <c r="T15" s="14"/>
      <c r="U15" s="17"/>
    </row>
    <row r="16" spans="1:21" ht="16.75" customHeight="1" x14ac:dyDescent="0.25">
      <c r="B16" s="89" t="s">
        <v>7</v>
      </c>
      <c r="C16" s="56"/>
      <c r="D16" s="118">
        <v>6943</v>
      </c>
      <c r="E16" s="57"/>
      <c r="F16" s="57">
        <v>88</v>
      </c>
      <c r="G16" s="57">
        <v>9</v>
      </c>
      <c r="H16" s="57">
        <f t="shared" si="0"/>
        <v>97</v>
      </c>
      <c r="I16" s="57"/>
      <c r="J16" s="57">
        <v>3</v>
      </c>
      <c r="K16" s="57">
        <v>2</v>
      </c>
      <c r="L16" s="57">
        <f t="shared" si="2"/>
        <v>5</v>
      </c>
      <c r="M16" s="57"/>
      <c r="N16" s="57">
        <f t="shared" si="3"/>
        <v>92</v>
      </c>
      <c r="O16" s="58">
        <f t="shared" si="4"/>
        <v>1.3250756157280714</v>
      </c>
      <c r="P16" s="58"/>
      <c r="Q16" s="57">
        <f t="shared" si="1"/>
        <v>9</v>
      </c>
      <c r="R16" s="57">
        <v>7044</v>
      </c>
      <c r="S16" s="57"/>
      <c r="T16" s="14"/>
      <c r="U16" s="17"/>
    </row>
    <row r="17" spans="2:21" ht="16.75" customHeight="1" x14ac:dyDescent="0.25">
      <c r="B17" s="89" t="s">
        <v>8</v>
      </c>
      <c r="C17" s="56"/>
      <c r="D17" s="118">
        <v>11597</v>
      </c>
      <c r="E17" s="57"/>
      <c r="F17" s="57">
        <v>0</v>
      </c>
      <c r="G17" s="57">
        <v>15</v>
      </c>
      <c r="H17" s="57">
        <f t="shared" si="0"/>
        <v>15</v>
      </c>
      <c r="I17" s="57"/>
      <c r="J17" s="57">
        <v>2</v>
      </c>
      <c r="K17" s="57">
        <v>1</v>
      </c>
      <c r="L17" s="57">
        <f t="shared" si="2"/>
        <v>3</v>
      </c>
      <c r="M17" s="57"/>
      <c r="N17" s="57">
        <f t="shared" si="3"/>
        <v>12</v>
      </c>
      <c r="O17" s="58">
        <f t="shared" si="4"/>
        <v>0.10347503664740881</v>
      </c>
      <c r="P17" s="58"/>
      <c r="Q17" s="57">
        <f t="shared" si="1"/>
        <v>3</v>
      </c>
      <c r="R17" s="57">
        <v>11612</v>
      </c>
      <c r="S17" s="57"/>
      <c r="T17" s="14"/>
      <c r="U17" s="17"/>
    </row>
    <row r="18" spans="2:21" ht="16.75" customHeight="1" x14ac:dyDescent="0.25">
      <c r="B18" s="89" t="s">
        <v>9</v>
      </c>
      <c r="C18" s="56"/>
      <c r="D18" s="118">
        <v>4496</v>
      </c>
      <c r="E18" s="57"/>
      <c r="F18" s="57">
        <v>76</v>
      </c>
      <c r="G18" s="57">
        <v>12</v>
      </c>
      <c r="H18" s="57">
        <f t="shared" si="0"/>
        <v>88</v>
      </c>
      <c r="I18" s="57"/>
      <c r="J18" s="57">
        <v>24</v>
      </c>
      <c r="K18" s="57">
        <v>1</v>
      </c>
      <c r="L18" s="57">
        <f t="shared" si="2"/>
        <v>25</v>
      </c>
      <c r="M18" s="57"/>
      <c r="N18" s="57">
        <f t="shared" si="3"/>
        <v>63</v>
      </c>
      <c r="O18" s="58">
        <f t="shared" si="4"/>
        <v>1.4012455516014235</v>
      </c>
      <c r="P18" s="58"/>
      <c r="Q18" s="57">
        <f t="shared" si="1"/>
        <v>5</v>
      </c>
      <c r="R18" s="57">
        <v>4564</v>
      </c>
      <c r="S18" s="57"/>
      <c r="T18" s="14"/>
      <c r="U18" s="17"/>
    </row>
    <row r="19" spans="2:21" ht="16.75" customHeight="1" x14ac:dyDescent="0.25">
      <c r="B19" s="89" t="s">
        <v>10</v>
      </c>
      <c r="C19" s="56"/>
      <c r="D19" s="118">
        <v>7393</v>
      </c>
      <c r="E19" s="57"/>
      <c r="F19" s="57">
        <v>0</v>
      </c>
      <c r="G19" s="57">
        <v>15</v>
      </c>
      <c r="H19" s="57">
        <f t="shared" si="0"/>
        <v>15</v>
      </c>
      <c r="I19" s="57"/>
      <c r="J19" s="57">
        <v>1</v>
      </c>
      <c r="K19" s="57">
        <v>0</v>
      </c>
      <c r="L19" s="57">
        <f t="shared" si="2"/>
        <v>1</v>
      </c>
      <c r="M19" s="57"/>
      <c r="N19" s="57">
        <f t="shared" si="3"/>
        <v>14</v>
      </c>
      <c r="O19" s="58">
        <f t="shared" si="4"/>
        <v>0.18936832138509402</v>
      </c>
      <c r="P19" s="58"/>
      <c r="Q19" s="57">
        <f t="shared" si="1"/>
        <v>14</v>
      </c>
      <c r="R19" s="57">
        <v>7421</v>
      </c>
      <c r="S19" s="57"/>
      <c r="T19" s="14"/>
      <c r="U19" s="17"/>
    </row>
    <row r="20" spans="2:21" ht="16.75" customHeight="1" x14ac:dyDescent="0.25">
      <c r="B20" s="89" t="s">
        <v>11</v>
      </c>
      <c r="C20" s="56"/>
      <c r="D20" s="118">
        <v>4278</v>
      </c>
      <c r="E20" s="57"/>
      <c r="F20" s="57">
        <v>0</v>
      </c>
      <c r="G20" s="57">
        <v>2</v>
      </c>
      <c r="H20" s="57">
        <f t="shared" si="0"/>
        <v>2</v>
      </c>
      <c r="I20" s="57"/>
      <c r="J20" s="57">
        <v>0</v>
      </c>
      <c r="K20" s="57">
        <v>6</v>
      </c>
      <c r="L20" s="57">
        <f t="shared" si="2"/>
        <v>6</v>
      </c>
      <c r="M20" s="57"/>
      <c r="N20" s="57">
        <f t="shared" si="3"/>
        <v>-4</v>
      </c>
      <c r="O20" s="58">
        <f t="shared" si="4"/>
        <v>-9.3501636278634878E-2</v>
      </c>
      <c r="P20" s="58"/>
      <c r="Q20" s="57">
        <f t="shared" si="1"/>
        <v>9</v>
      </c>
      <c r="R20" s="57">
        <v>4283</v>
      </c>
      <c r="S20" s="57"/>
      <c r="T20" s="14"/>
      <c r="U20" s="17"/>
    </row>
    <row r="21" spans="2:21" ht="16.75" customHeight="1" x14ac:dyDescent="0.25">
      <c r="B21" s="89" t="s">
        <v>12</v>
      </c>
      <c r="C21" s="56"/>
      <c r="D21" s="118">
        <v>10050</v>
      </c>
      <c r="E21" s="57"/>
      <c r="F21" s="57">
        <v>268</v>
      </c>
      <c r="G21" s="57">
        <v>2</v>
      </c>
      <c r="H21" s="57">
        <f t="shared" si="0"/>
        <v>270</v>
      </c>
      <c r="I21" s="57"/>
      <c r="J21" s="57">
        <v>1</v>
      </c>
      <c r="K21" s="57">
        <v>0</v>
      </c>
      <c r="L21" s="57">
        <f t="shared" si="2"/>
        <v>1</v>
      </c>
      <c r="M21" s="57"/>
      <c r="N21" s="57">
        <f t="shared" si="3"/>
        <v>269</v>
      </c>
      <c r="O21" s="58">
        <f t="shared" si="4"/>
        <v>2.6766169154228856</v>
      </c>
      <c r="P21" s="58"/>
      <c r="Q21" s="57">
        <f t="shared" si="1"/>
        <v>14</v>
      </c>
      <c r="R21" s="57">
        <v>10333</v>
      </c>
      <c r="S21" s="57"/>
      <c r="T21" s="14"/>
      <c r="U21" s="17"/>
    </row>
    <row r="22" spans="2:21" ht="16.75" customHeight="1" x14ac:dyDescent="0.25">
      <c r="B22" s="89" t="s">
        <v>13</v>
      </c>
      <c r="C22" s="56"/>
      <c r="D22" s="118">
        <v>10554</v>
      </c>
      <c r="E22" s="57"/>
      <c r="F22" s="57">
        <v>15</v>
      </c>
      <c r="G22" s="57">
        <v>83</v>
      </c>
      <c r="H22" s="57">
        <f t="shared" si="0"/>
        <v>98</v>
      </c>
      <c r="I22" s="57"/>
      <c r="J22" s="57">
        <v>10</v>
      </c>
      <c r="K22" s="57">
        <v>6</v>
      </c>
      <c r="L22" s="57">
        <f t="shared" si="2"/>
        <v>16</v>
      </c>
      <c r="M22" s="57"/>
      <c r="N22" s="57">
        <f t="shared" si="3"/>
        <v>82</v>
      </c>
      <c r="O22" s="58">
        <f t="shared" si="4"/>
        <v>0.7769566041311351</v>
      </c>
      <c r="P22" s="58"/>
      <c r="Q22" s="57">
        <f t="shared" si="1"/>
        <v>14</v>
      </c>
      <c r="R22" s="57">
        <v>10650</v>
      </c>
      <c r="S22" s="57"/>
      <c r="T22" s="14"/>
      <c r="U22" s="17"/>
    </row>
    <row r="23" spans="2:21" ht="16.75" customHeight="1" x14ac:dyDescent="0.25">
      <c r="B23" s="89" t="s">
        <v>14</v>
      </c>
      <c r="C23" s="56"/>
      <c r="D23" s="118">
        <v>1673</v>
      </c>
      <c r="E23" s="57"/>
      <c r="F23" s="57">
        <v>0</v>
      </c>
      <c r="G23" s="57">
        <v>6</v>
      </c>
      <c r="H23" s="57">
        <f t="shared" si="0"/>
        <v>6</v>
      </c>
      <c r="I23" s="57"/>
      <c r="J23" s="57">
        <v>4</v>
      </c>
      <c r="K23" s="57">
        <v>0</v>
      </c>
      <c r="L23" s="57">
        <f t="shared" si="2"/>
        <v>4</v>
      </c>
      <c r="M23" s="57"/>
      <c r="N23" s="57">
        <f t="shared" si="3"/>
        <v>2</v>
      </c>
      <c r="O23" s="58">
        <f t="shared" si="4"/>
        <v>0.11954572624028691</v>
      </c>
      <c r="P23" s="58"/>
      <c r="Q23" s="57">
        <f t="shared" si="1"/>
        <v>2</v>
      </c>
      <c r="R23" s="57">
        <v>1677</v>
      </c>
      <c r="S23" s="57"/>
      <c r="T23" s="14"/>
      <c r="U23" s="17"/>
    </row>
    <row r="24" spans="2:21" ht="16.75" customHeight="1" x14ac:dyDescent="0.25">
      <c r="B24" s="89" t="s">
        <v>15</v>
      </c>
      <c r="C24" s="56"/>
      <c r="D24" s="118">
        <v>2631</v>
      </c>
      <c r="E24" s="57"/>
      <c r="F24" s="57">
        <v>7</v>
      </c>
      <c r="G24" s="57">
        <v>4</v>
      </c>
      <c r="H24" s="57">
        <f t="shared" si="0"/>
        <v>11</v>
      </c>
      <c r="I24" s="57"/>
      <c r="J24" s="57">
        <v>7</v>
      </c>
      <c r="K24" s="57">
        <v>0</v>
      </c>
      <c r="L24" s="57">
        <f t="shared" si="2"/>
        <v>7</v>
      </c>
      <c r="M24" s="57"/>
      <c r="N24" s="57">
        <f t="shared" si="3"/>
        <v>4</v>
      </c>
      <c r="O24" s="58">
        <f t="shared" si="4"/>
        <v>0.15203344735841884</v>
      </c>
      <c r="P24" s="58"/>
      <c r="Q24" s="57">
        <f t="shared" si="1"/>
        <v>13</v>
      </c>
      <c r="R24" s="57">
        <v>2648</v>
      </c>
      <c r="S24" s="57"/>
      <c r="T24" s="14"/>
      <c r="U24" s="17"/>
    </row>
    <row r="25" spans="2:21" ht="16.75" customHeight="1" x14ac:dyDescent="0.25">
      <c r="B25" s="89" t="s">
        <v>16</v>
      </c>
      <c r="C25" s="56"/>
      <c r="D25" s="118">
        <v>3376</v>
      </c>
      <c r="E25" s="57"/>
      <c r="F25" s="57">
        <v>0</v>
      </c>
      <c r="G25" s="57">
        <v>2</v>
      </c>
      <c r="H25" s="57">
        <f t="shared" si="0"/>
        <v>2</v>
      </c>
      <c r="I25" s="57"/>
      <c r="J25" s="57">
        <v>0</v>
      </c>
      <c r="K25" s="57">
        <v>0</v>
      </c>
      <c r="L25" s="57">
        <f t="shared" si="2"/>
        <v>0</v>
      </c>
      <c r="M25" s="57"/>
      <c r="N25" s="57">
        <f t="shared" si="3"/>
        <v>2</v>
      </c>
      <c r="O25" s="58">
        <f t="shared" si="4"/>
        <v>5.9241706161137442E-2</v>
      </c>
      <c r="P25" s="58"/>
      <c r="Q25" s="57">
        <f t="shared" si="1"/>
        <v>3</v>
      </c>
      <c r="R25" s="57">
        <v>3381</v>
      </c>
      <c r="S25" s="57"/>
      <c r="T25" s="14"/>
      <c r="U25" s="17"/>
    </row>
    <row r="26" spans="2:21" ht="16.75" customHeight="1" x14ac:dyDescent="0.25">
      <c r="B26" s="89" t="s">
        <v>17</v>
      </c>
      <c r="C26" s="56"/>
      <c r="D26" s="118">
        <v>4814</v>
      </c>
      <c r="E26" s="57"/>
      <c r="F26" s="57">
        <v>189</v>
      </c>
      <c r="G26" s="57">
        <v>2</v>
      </c>
      <c r="H26" s="57">
        <f t="shared" si="0"/>
        <v>191</v>
      </c>
      <c r="I26" s="57"/>
      <c r="J26" s="57">
        <v>0</v>
      </c>
      <c r="K26" s="57">
        <v>6</v>
      </c>
      <c r="L26" s="57">
        <f t="shared" si="2"/>
        <v>6</v>
      </c>
      <c r="M26" s="57"/>
      <c r="N26" s="57">
        <f t="shared" si="3"/>
        <v>185</v>
      </c>
      <c r="O26" s="58">
        <f t="shared" si="4"/>
        <v>3.8429580390527627</v>
      </c>
      <c r="P26" s="58"/>
      <c r="Q26" s="57">
        <f t="shared" si="1"/>
        <v>4</v>
      </c>
      <c r="R26" s="57">
        <v>5003</v>
      </c>
      <c r="S26" s="57"/>
      <c r="T26" s="14"/>
      <c r="U26" s="17"/>
    </row>
    <row r="27" spans="2:21" ht="16.75" customHeight="1" x14ac:dyDescent="0.25">
      <c r="B27" s="89" t="s">
        <v>18</v>
      </c>
      <c r="C27" s="56"/>
      <c r="D27" s="118">
        <v>4150</v>
      </c>
      <c r="E27" s="57"/>
      <c r="F27" s="57">
        <v>55</v>
      </c>
      <c r="G27" s="57">
        <v>2</v>
      </c>
      <c r="H27" s="57">
        <f t="shared" si="0"/>
        <v>57</v>
      </c>
      <c r="I27" s="57"/>
      <c r="J27" s="57">
        <v>0</v>
      </c>
      <c r="K27" s="57">
        <v>0</v>
      </c>
      <c r="L27" s="57">
        <f t="shared" si="2"/>
        <v>0</v>
      </c>
      <c r="M27" s="57"/>
      <c r="N27" s="57">
        <f t="shared" si="3"/>
        <v>57</v>
      </c>
      <c r="O27" s="58">
        <f t="shared" si="4"/>
        <v>1.3734939759036144</v>
      </c>
      <c r="P27" s="58"/>
      <c r="Q27" s="57">
        <f t="shared" si="1"/>
        <v>2</v>
      </c>
      <c r="R27" s="57">
        <v>4209</v>
      </c>
      <c r="S27" s="57"/>
      <c r="T27" s="14"/>
      <c r="U27" s="17"/>
    </row>
    <row r="28" spans="2:21" ht="16.75" customHeight="1" x14ac:dyDescent="0.25">
      <c r="B28" s="89" t="s">
        <v>19</v>
      </c>
      <c r="C28" s="56"/>
      <c r="D28" s="118">
        <v>9035</v>
      </c>
      <c r="E28" s="57"/>
      <c r="F28" s="57">
        <v>8</v>
      </c>
      <c r="G28" s="57">
        <v>10</v>
      </c>
      <c r="H28" s="57">
        <f t="shared" si="0"/>
        <v>18</v>
      </c>
      <c r="I28" s="57"/>
      <c r="J28" s="57">
        <v>14</v>
      </c>
      <c r="K28" s="57">
        <v>3</v>
      </c>
      <c r="L28" s="57">
        <f t="shared" si="2"/>
        <v>17</v>
      </c>
      <c r="M28" s="57"/>
      <c r="N28" s="57">
        <f t="shared" si="3"/>
        <v>1</v>
      </c>
      <c r="O28" s="58">
        <f t="shared" si="4"/>
        <v>1.1068068622025456E-2</v>
      </c>
      <c r="P28" s="58"/>
      <c r="Q28" s="57">
        <f t="shared" si="1"/>
        <v>15</v>
      </c>
      <c r="R28" s="57">
        <v>9051</v>
      </c>
      <c r="S28" s="57"/>
      <c r="T28" s="14"/>
      <c r="U28" s="17"/>
    </row>
    <row r="29" spans="2:21" ht="16.75" customHeight="1" x14ac:dyDescent="0.25">
      <c r="B29" s="89" t="s">
        <v>20</v>
      </c>
      <c r="C29" s="56"/>
      <c r="D29" s="118">
        <v>3902</v>
      </c>
      <c r="E29" s="57"/>
      <c r="F29" s="57">
        <v>0</v>
      </c>
      <c r="G29" s="57">
        <v>16</v>
      </c>
      <c r="H29" s="57">
        <f t="shared" si="0"/>
        <v>16</v>
      </c>
      <c r="I29" s="57"/>
      <c r="J29" s="57">
        <v>6</v>
      </c>
      <c r="K29" s="57">
        <v>0</v>
      </c>
      <c r="L29" s="57">
        <f t="shared" si="2"/>
        <v>6</v>
      </c>
      <c r="M29" s="57"/>
      <c r="N29" s="57">
        <f t="shared" si="3"/>
        <v>10</v>
      </c>
      <c r="O29" s="58">
        <f t="shared" si="4"/>
        <v>0.25627883136852897</v>
      </c>
      <c r="P29" s="58"/>
      <c r="Q29" s="57">
        <f t="shared" si="1"/>
        <v>11</v>
      </c>
      <c r="R29" s="57">
        <v>3923</v>
      </c>
      <c r="S29" s="57"/>
      <c r="T29" s="14"/>
      <c r="U29" s="17"/>
    </row>
    <row r="30" spans="2:21" ht="22.5" customHeight="1" x14ac:dyDescent="0.25">
      <c r="B30" s="90" t="s">
        <v>21</v>
      </c>
      <c r="C30" s="70"/>
      <c r="D30" s="112">
        <v>1545</v>
      </c>
      <c r="E30" s="57"/>
      <c r="F30" s="57">
        <v>0</v>
      </c>
      <c r="G30" s="57">
        <v>0</v>
      </c>
      <c r="H30" s="57">
        <f t="shared" si="0"/>
        <v>0</v>
      </c>
      <c r="I30" s="57"/>
      <c r="J30" s="57">
        <v>0</v>
      </c>
      <c r="K30" s="57">
        <v>0</v>
      </c>
      <c r="L30" s="57">
        <f t="shared" si="2"/>
        <v>0</v>
      </c>
      <c r="M30" s="57"/>
      <c r="N30" s="57">
        <f t="shared" si="3"/>
        <v>0</v>
      </c>
      <c r="O30" s="58">
        <f>SUM(N30*100/D30)</f>
        <v>0</v>
      </c>
      <c r="P30" s="58"/>
      <c r="Q30" s="57">
        <f t="shared" si="1"/>
        <v>-6</v>
      </c>
      <c r="R30" s="57">
        <v>1539</v>
      </c>
      <c r="S30" s="57"/>
      <c r="T30" s="14"/>
      <c r="U30" s="17"/>
    </row>
    <row r="31" spans="2:21" ht="16.75" customHeight="1" x14ac:dyDescent="0.25">
      <c r="B31" s="91" t="s">
        <v>22</v>
      </c>
      <c r="C31" s="70"/>
      <c r="D31" s="118">
        <v>11362</v>
      </c>
      <c r="E31" s="57"/>
      <c r="F31" s="57">
        <v>72</v>
      </c>
      <c r="G31" s="57">
        <v>25</v>
      </c>
      <c r="H31" s="57">
        <f t="shared" si="0"/>
        <v>97</v>
      </c>
      <c r="I31" s="57"/>
      <c r="J31" s="57">
        <v>3</v>
      </c>
      <c r="K31" s="57">
        <v>20</v>
      </c>
      <c r="L31" s="57">
        <f t="shared" si="2"/>
        <v>23</v>
      </c>
      <c r="M31" s="57"/>
      <c r="N31" s="57">
        <f t="shared" si="3"/>
        <v>74</v>
      </c>
      <c r="O31" s="58">
        <f t="shared" si="4"/>
        <v>0.65129378630522794</v>
      </c>
      <c r="P31" s="58"/>
      <c r="Q31" s="57">
        <f>SUM(R31-D31-N31)</f>
        <v>2</v>
      </c>
      <c r="R31" s="57">
        <v>11438</v>
      </c>
      <c r="S31" s="57"/>
      <c r="T31" s="14"/>
      <c r="U31" s="17"/>
    </row>
    <row r="32" spans="2:21" ht="16.75" customHeight="1" x14ac:dyDescent="0.25">
      <c r="B32" s="90" t="s">
        <v>23</v>
      </c>
      <c r="C32" s="70"/>
      <c r="D32" s="118">
        <v>10800</v>
      </c>
      <c r="E32" s="57"/>
      <c r="F32" s="57">
        <v>71</v>
      </c>
      <c r="G32" s="57">
        <v>25</v>
      </c>
      <c r="H32" s="57">
        <f t="shared" si="0"/>
        <v>96</v>
      </c>
      <c r="I32" s="57"/>
      <c r="J32" s="57">
        <v>3</v>
      </c>
      <c r="K32" s="57">
        <v>20</v>
      </c>
      <c r="L32" s="57">
        <f t="shared" si="2"/>
        <v>23</v>
      </c>
      <c r="M32" s="57"/>
      <c r="N32" s="57">
        <f t="shared" si="3"/>
        <v>73</v>
      </c>
      <c r="O32" s="58">
        <f t="shared" si="4"/>
        <v>0.67592592592592593</v>
      </c>
      <c r="P32" s="58"/>
      <c r="Q32" s="57">
        <f>SUM(R32-D32-N32)</f>
        <v>1</v>
      </c>
      <c r="R32" s="57">
        <v>10874</v>
      </c>
      <c r="S32" s="57"/>
      <c r="T32" s="14"/>
      <c r="U32" s="17"/>
    </row>
    <row r="33" spans="2:21" ht="22.5" customHeight="1" x14ac:dyDescent="0.25">
      <c r="B33" s="90" t="s">
        <v>24</v>
      </c>
      <c r="C33" s="72"/>
      <c r="D33" s="118">
        <v>562</v>
      </c>
      <c r="E33" s="73"/>
      <c r="F33" s="57">
        <v>1</v>
      </c>
      <c r="G33" s="57">
        <v>0</v>
      </c>
      <c r="H33" s="57">
        <f t="shared" si="0"/>
        <v>1</v>
      </c>
      <c r="I33" s="57"/>
      <c r="J33" s="57">
        <v>0</v>
      </c>
      <c r="K33" s="57">
        <v>0</v>
      </c>
      <c r="L33" s="57">
        <f t="shared" si="2"/>
        <v>0</v>
      </c>
      <c r="M33" s="57"/>
      <c r="N33" s="57">
        <f t="shared" si="3"/>
        <v>1</v>
      </c>
      <c r="O33" s="58">
        <f t="shared" si="4"/>
        <v>0.17793594306049823</v>
      </c>
      <c r="P33" s="58"/>
      <c r="Q33" s="57">
        <f>SUM(R33-D33-N33)</f>
        <v>1</v>
      </c>
      <c r="R33" s="57">
        <v>564</v>
      </c>
      <c r="S33" s="57"/>
      <c r="T33" s="14"/>
      <c r="U33" s="17"/>
    </row>
    <row r="34" spans="2:21" ht="22.5" customHeight="1" x14ac:dyDescent="0.25">
      <c r="B34" s="92" t="s">
        <v>25</v>
      </c>
      <c r="C34" s="60"/>
      <c r="D34" s="120">
        <v>115004</v>
      </c>
      <c r="E34" s="61"/>
      <c r="F34" s="61">
        <v>778</v>
      </c>
      <c r="G34" s="61">
        <v>237</v>
      </c>
      <c r="H34" s="61">
        <f>SUM(F34+G34)</f>
        <v>1015</v>
      </c>
      <c r="I34" s="61"/>
      <c r="J34" s="61">
        <v>97</v>
      </c>
      <c r="K34" s="61">
        <v>53</v>
      </c>
      <c r="L34" s="61">
        <f t="shared" si="2"/>
        <v>150</v>
      </c>
      <c r="M34" s="61"/>
      <c r="N34" s="61">
        <f t="shared" si="3"/>
        <v>865</v>
      </c>
      <c r="O34" s="62">
        <f>SUM(N34*100/D34)</f>
        <v>0.75214775138256063</v>
      </c>
      <c r="P34" s="62"/>
      <c r="Q34" s="61">
        <f>SUM(R34-D34-N34)</f>
        <v>138</v>
      </c>
      <c r="R34" s="61">
        <v>116007</v>
      </c>
      <c r="S34" s="57"/>
      <c r="T34" s="14"/>
      <c r="U34" s="17"/>
    </row>
    <row r="35" spans="2:21" ht="6.75" customHeight="1" x14ac:dyDescent="0.25">
      <c r="D35" s="123"/>
    </row>
    <row r="36" spans="2:21" ht="13" customHeight="1" x14ac:dyDescent="0.25">
      <c r="B36" s="128" t="s">
        <v>73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1"/>
    </row>
    <row r="37" spans="2:21" ht="6.75" customHeight="1" thickBot="1" x14ac:dyDescent="0.3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2:21" ht="17.149999999999999" customHeight="1" x14ac:dyDescent="0.25">
      <c r="F38" s="14"/>
      <c r="G38" s="14"/>
      <c r="H38" s="14"/>
      <c r="I38" s="14"/>
      <c r="J38" s="14"/>
      <c r="K38" s="14"/>
      <c r="L38" s="14"/>
      <c r="M38" s="14"/>
      <c r="N38" s="14"/>
      <c r="Q38" s="14"/>
      <c r="R38" s="14"/>
    </row>
    <row r="39" spans="2:21" ht="17.149999999999999" customHeight="1" x14ac:dyDescent="0.25">
      <c r="F39" s="14"/>
      <c r="G39" s="14"/>
      <c r="H39" s="14"/>
      <c r="J39" s="14"/>
      <c r="K39" s="14"/>
      <c r="L39" s="14"/>
      <c r="N39" s="14"/>
      <c r="Q39" s="14"/>
    </row>
  </sheetData>
  <mergeCells count="9">
    <mergeCell ref="B36:R36"/>
    <mergeCell ref="B1:D1"/>
    <mergeCell ref="B2:D2"/>
    <mergeCell ref="D5:R5"/>
    <mergeCell ref="D6:R6"/>
    <mergeCell ref="H7:O7"/>
    <mergeCell ref="F8:H8"/>
    <mergeCell ref="J8:L8"/>
    <mergeCell ref="N8:O8"/>
  </mergeCells>
  <pageMargins left="0" right="0.59055118110236227" top="0" bottom="0.59055118110236227" header="0" footer="0.39370078740157483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5" width="12.1796875" style="11" customWidth="1"/>
    <col min="16" max="16" width="1.453125" style="11" customWidth="1"/>
    <col min="17" max="18" width="12.1796875" style="11" customWidth="1"/>
    <col min="19" max="19" width="10.81640625" style="11" customWidth="1"/>
    <col min="20" max="20" width="18.26953125" style="11" customWidth="1"/>
    <col min="21" max="16384" width="10.81640625" style="11"/>
  </cols>
  <sheetData>
    <row r="1" spans="1:21" ht="33" customHeight="1" x14ac:dyDescent="0.25">
      <c r="A1" s="20"/>
      <c r="B1" s="124" t="s">
        <v>54</v>
      </c>
      <c r="C1" s="124"/>
      <c r="D1" s="124"/>
    </row>
    <row r="2" spans="1:21" ht="17.149999999999999" customHeight="1" x14ac:dyDescent="0.3">
      <c r="A2" s="20"/>
      <c r="B2" s="125" t="s">
        <v>55</v>
      </c>
      <c r="C2" s="126"/>
      <c r="D2" s="126"/>
    </row>
    <row r="3" spans="1:21" ht="6.75" customHeight="1" x14ac:dyDescent="0.25">
      <c r="A3" s="21"/>
      <c r="B3" s="20"/>
      <c r="C3" s="20"/>
      <c r="D3" s="20"/>
    </row>
    <row r="5" spans="1:21" s="3" customFormat="1" ht="17.149999999999999" customHeight="1" x14ac:dyDescent="0.45">
      <c r="B5" s="1" t="s">
        <v>76</v>
      </c>
      <c r="C5" s="2"/>
      <c r="D5" s="129" t="s">
        <v>94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21" s="114" customFormat="1" ht="2.5" customHeight="1" x14ac:dyDescent="0.25"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1" s="114" customFormat="1" ht="6.75" customHeight="1" x14ac:dyDescent="0.25">
      <c r="H7" s="130"/>
      <c r="I7" s="130"/>
      <c r="J7" s="130"/>
      <c r="K7" s="130"/>
      <c r="L7" s="130"/>
      <c r="M7" s="130"/>
      <c r="N7" s="130"/>
      <c r="O7" s="130"/>
      <c r="S7" s="6"/>
    </row>
    <row r="8" spans="1:21" s="114" customFormat="1" ht="16.75" customHeight="1" x14ac:dyDescent="0.25"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/>
      <c r="Q8" s="70" t="s">
        <v>72</v>
      </c>
      <c r="R8" s="70" t="s">
        <v>31</v>
      </c>
    </row>
    <row r="9" spans="1:21" s="114" customFormat="1" ht="16.75" customHeight="1" x14ac:dyDescent="0.25">
      <c r="B9" s="88" t="s">
        <v>70</v>
      </c>
      <c r="C9" s="4"/>
      <c r="D9" s="86" t="s">
        <v>30</v>
      </c>
      <c r="E9" s="86"/>
      <c r="F9" s="86" t="s">
        <v>0</v>
      </c>
      <c r="G9" s="86" t="s">
        <v>26</v>
      </c>
      <c r="H9" s="86" t="s">
        <v>28</v>
      </c>
      <c r="I9" s="86"/>
      <c r="J9" s="86" t="s">
        <v>26</v>
      </c>
      <c r="K9" s="86" t="s">
        <v>1</v>
      </c>
      <c r="L9" s="86" t="s">
        <v>28</v>
      </c>
      <c r="M9" s="86"/>
      <c r="N9" s="86" t="s">
        <v>32</v>
      </c>
      <c r="O9" s="86" t="s">
        <v>33</v>
      </c>
      <c r="P9" s="86"/>
      <c r="Q9" s="86" t="s">
        <v>32</v>
      </c>
      <c r="R9" s="86" t="s">
        <v>34</v>
      </c>
    </row>
    <row r="10" spans="1:21" s="19" customFormat="1" ht="6.75" customHeight="1" x14ac:dyDescent="0.25">
      <c r="B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1" ht="16.75" customHeight="1" x14ac:dyDescent="0.25">
      <c r="B11" s="87" t="s">
        <v>2</v>
      </c>
      <c r="C11" s="56"/>
      <c r="D11" s="118">
        <v>102500</v>
      </c>
      <c r="E11" s="57"/>
      <c r="F11" s="57">
        <v>657</v>
      </c>
      <c r="G11" s="57">
        <v>462</v>
      </c>
      <c r="H11" s="57">
        <f>SUM(F11+G11)</f>
        <v>1119</v>
      </c>
      <c r="I11" s="57">
        <f>SUM(F11:H11)</f>
        <v>2238</v>
      </c>
      <c r="J11" s="57">
        <v>72</v>
      </c>
      <c r="K11" s="57">
        <v>114</v>
      </c>
      <c r="L11" s="57">
        <f>SUM(J11+K11)</f>
        <v>186</v>
      </c>
      <c r="M11" s="57"/>
      <c r="N11" s="57">
        <v>933</v>
      </c>
      <c r="O11" s="58">
        <f>SUM(N11*100/D11)</f>
        <v>0.91024390243902442</v>
      </c>
      <c r="P11" s="58"/>
      <c r="Q11" s="57">
        <f t="shared" ref="Q11:Q30" si="0">SUM(R11-D11-N11)</f>
        <v>209</v>
      </c>
      <c r="R11" s="112">
        <v>103642</v>
      </c>
      <c r="S11" s="57"/>
      <c r="T11" s="14"/>
      <c r="U11" s="17"/>
    </row>
    <row r="12" spans="1:21" ht="16.75" customHeight="1" x14ac:dyDescent="0.25">
      <c r="B12" s="89" t="s">
        <v>3</v>
      </c>
      <c r="C12" s="56"/>
      <c r="D12" s="118">
        <v>1573</v>
      </c>
      <c r="E12" s="57"/>
      <c r="F12" s="57">
        <v>0</v>
      </c>
      <c r="G12" s="57">
        <v>7</v>
      </c>
      <c r="H12" s="57">
        <f t="shared" ref="H12:H33" si="1">SUM(F12+G12)</f>
        <v>7</v>
      </c>
      <c r="I12" s="57"/>
      <c r="J12" s="57">
        <v>1</v>
      </c>
      <c r="K12" s="57">
        <v>0</v>
      </c>
      <c r="L12" s="57">
        <f t="shared" ref="L12:L34" si="2">SUM(J12+K12)</f>
        <v>1</v>
      </c>
      <c r="M12" s="57"/>
      <c r="N12" s="57">
        <v>6</v>
      </c>
      <c r="O12" s="58">
        <f t="shared" ref="O12:O33" si="3">SUM(N12*100/D12)</f>
        <v>0.38143674507310871</v>
      </c>
      <c r="P12" s="58"/>
      <c r="Q12" s="57">
        <f t="shared" si="0"/>
        <v>14</v>
      </c>
      <c r="R12" s="57">
        <v>1593</v>
      </c>
      <c r="S12" s="57"/>
      <c r="T12" s="14"/>
      <c r="U12" s="17"/>
    </row>
    <row r="13" spans="1:21" ht="16.75" customHeight="1" x14ac:dyDescent="0.25">
      <c r="B13" s="89" t="s">
        <v>4</v>
      </c>
      <c r="C13" s="56"/>
      <c r="D13" s="118">
        <v>3451</v>
      </c>
      <c r="E13" s="57"/>
      <c r="F13" s="57">
        <v>0</v>
      </c>
      <c r="G13" s="57">
        <v>4</v>
      </c>
      <c r="H13" s="57">
        <f t="shared" si="1"/>
        <v>4</v>
      </c>
      <c r="I13" s="57"/>
      <c r="J13" s="57">
        <v>0</v>
      </c>
      <c r="K13" s="57">
        <v>0</v>
      </c>
      <c r="L13" s="57">
        <f t="shared" si="2"/>
        <v>0</v>
      </c>
      <c r="M13" s="57"/>
      <c r="N13" s="57">
        <v>4</v>
      </c>
      <c r="O13" s="58">
        <f t="shared" si="3"/>
        <v>0.11590843233845262</v>
      </c>
      <c r="P13" s="58"/>
      <c r="Q13" s="57">
        <f t="shared" si="0"/>
        <v>10</v>
      </c>
      <c r="R13" s="57">
        <v>3465</v>
      </c>
      <c r="S13" s="57"/>
      <c r="T13" s="14"/>
      <c r="U13" s="17"/>
    </row>
    <row r="14" spans="1:21" ht="16.75" customHeight="1" x14ac:dyDescent="0.25">
      <c r="B14" s="89" t="s">
        <v>5</v>
      </c>
      <c r="C14" s="56"/>
      <c r="D14" s="118">
        <v>6552</v>
      </c>
      <c r="E14" s="57"/>
      <c r="F14" s="57">
        <v>0</v>
      </c>
      <c r="G14" s="57">
        <v>37</v>
      </c>
      <c r="H14" s="57">
        <f t="shared" si="1"/>
        <v>37</v>
      </c>
      <c r="I14" s="57"/>
      <c r="J14" s="57">
        <v>12</v>
      </c>
      <c r="K14" s="57">
        <v>0</v>
      </c>
      <c r="L14" s="57">
        <f t="shared" si="2"/>
        <v>12</v>
      </c>
      <c r="M14" s="57"/>
      <c r="N14" s="57">
        <v>25</v>
      </c>
      <c r="O14" s="58">
        <f t="shared" si="3"/>
        <v>0.38156288156288154</v>
      </c>
      <c r="P14" s="58"/>
      <c r="Q14" s="57">
        <f t="shared" si="0"/>
        <v>16</v>
      </c>
      <c r="R14" s="57">
        <v>6593</v>
      </c>
      <c r="S14" s="57"/>
      <c r="T14" s="14"/>
      <c r="U14" s="17"/>
    </row>
    <row r="15" spans="1:21" ht="16.75" customHeight="1" x14ac:dyDescent="0.25">
      <c r="B15" s="89" t="s">
        <v>6</v>
      </c>
      <c r="C15" s="56"/>
      <c r="D15" s="118">
        <v>5381</v>
      </c>
      <c r="E15" s="57"/>
      <c r="F15" s="57">
        <v>168</v>
      </c>
      <c r="G15" s="57">
        <v>2</v>
      </c>
      <c r="H15" s="57">
        <f t="shared" si="1"/>
        <v>170</v>
      </c>
      <c r="I15" s="57"/>
      <c r="J15" s="57">
        <v>1</v>
      </c>
      <c r="K15" s="57">
        <v>4</v>
      </c>
      <c r="L15" s="57">
        <f t="shared" si="2"/>
        <v>5</v>
      </c>
      <c r="M15" s="57"/>
      <c r="N15" s="57">
        <v>165</v>
      </c>
      <c r="O15" s="57">
        <f t="shared" si="3"/>
        <v>3.0663445456234899</v>
      </c>
      <c r="P15" s="67"/>
      <c r="Q15" s="57">
        <f t="shared" si="0"/>
        <v>8</v>
      </c>
      <c r="R15" s="57">
        <v>5554</v>
      </c>
      <c r="S15" s="57"/>
      <c r="T15" s="14"/>
      <c r="U15" s="17"/>
    </row>
    <row r="16" spans="1:21" ht="16.75" customHeight="1" x14ac:dyDescent="0.25">
      <c r="B16" s="89" t="s">
        <v>7</v>
      </c>
      <c r="C16" s="56"/>
      <c r="D16" s="118">
        <v>6890</v>
      </c>
      <c r="E16" s="57"/>
      <c r="F16" s="57">
        <v>74</v>
      </c>
      <c r="G16" s="57">
        <v>1</v>
      </c>
      <c r="H16" s="57">
        <f t="shared" si="1"/>
        <v>75</v>
      </c>
      <c r="I16" s="57"/>
      <c r="J16" s="57">
        <v>0</v>
      </c>
      <c r="K16" s="57">
        <v>33</v>
      </c>
      <c r="L16" s="57">
        <f t="shared" si="2"/>
        <v>33</v>
      </c>
      <c r="M16" s="57"/>
      <c r="N16" s="57">
        <v>42</v>
      </c>
      <c r="O16" s="58">
        <f t="shared" si="3"/>
        <v>0.60957910014513783</v>
      </c>
      <c r="P16" s="58"/>
      <c r="Q16" s="57">
        <f t="shared" si="0"/>
        <v>11</v>
      </c>
      <c r="R16" s="57">
        <v>6943</v>
      </c>
      <c r="S16" s="57"/>
      <c r="T16" s="14"/>
      <c r="U16" s="17"/>
    </row>
    <row r="17" spans="2:21" ht="16.75" customHeight="1" x14ac:dyDescent="0.25">
      <c r="B17" s="89" t="s">
        <v>8</v>
      </c>
      <c r="C17" s="56"/>
      <c r="D17" s="118">
        <v>11590</v>
      </c>
      <c r="E17" s="57"/>
      <c r="F17" s="57">
        <v>15</v>
      </c>
      <c r="G17" s="57">
        <v>8</v>
      </c>
      <c r="H17" s="57">
        <f t="shared" si="1"/>
        <v>23</v>
      </c>
      <c r="I17" s="57"/>
      <c r="J17" s="57">
        <v>3</v>
      </c>
      <c r="K17" s="57">
        <v>47</v>
      </c>
      <c r="L17" s="57">
        <f t="shared" si="2"/>
        <v>50</v>
      </c>
      <c r="M17" s="57"/>
      <c r="N17" s="57">
        <v>-27</v>
      </c>
      <c r="O17" s="58">
        <f t="shared" si="3"/>
        <v>-0.23295944779982744</v>
      </c>
      <c r="P17" s="58"/>
      <c r="Q17" s="57">
        <f t="shared" si="0"/>
        <v>34</v>
      </c>
      <c r="R17" s="57">
        <v>11597</v>
      </c>
      <c r="S17" s="57"/>
      <c r="T17" s="14"/>
      <c r="U17" s="17"/>
    </row>
    <row r="18" spans="2:21" ht="16.75" customHeight="1" x14ac:dyDescent="0.25">
      <c r="B18" s="89" t="s">
        <v>9</v>
      </c>
      <c r="C18" s="56"/>
      <c r="D18" s="118">
        <v>4484</v>
      </c>
      <c r="E18" s="57"/>
      <c r="F18" s="57">
        <v>10</v>
      </c>
      <c r="G18" s="57">
        <v>3</v>
      </c>
      <c r="H18" s="57">
        <f t="shared" si="1"/>
        <v>13</v>
      </c>
      <c r="I18" s="57"/>
      <c r="J18" s="57">
        <v>3</v>
      </c>
      <c r="K18" s="57">
        <v>3</v>
      </c>
      <c r="L18" s="57">
        <f t="shared" si="2"/>
        <v>6</v>
      </c>
      <c r="M18" s="57"/>
      <c r="N18" s="57">
        <v>7</v>
      </c>
      <c r="O18" s="58">
        <f t="shared" si="3"/>
        <v>0.15611061552185548</v>
      </c>
      <c r="P18" s="58"/>
      <c r="Q18" s="57">
        <f t="shared" si="0"/>
        <v>5</v>
      </c>
      <c r="R18" s="57">
        <v>4496</v>
      </c>
      <c r="S18" s="57"/>
      <c r="T18" s="14"/>
      <c r="U18" s="17"/>
    </row>
    <row r="19" spans="2:21" ht="16.75" customHeight="1" x14ac:dyDescent="0.25">
      <c r="B19" s="89" t="s">
        <v>10</v>
      </c>
      <c r="C19" s="56"/>
      <c r="D19" s="118">
        <v>7363</v>
      </c>
      <c r="E19" s="57"/>
      <c r="F19" s="57">
        <v>22</v>
      </c>
      <c r="G19" s="57">
        <v>1</v>
      </c>
      <c r="H19" s="57">
        <f t="shared" si="1"/>
        <v>23</v>
      </c>
      <c r="I19" s="57"/>
      <c r="J19" s="57">
        <v>2</v>
      </c>
      <c r="K19" s="57">
        <v>1</v>
      </c>
      <c r="L19" s="57">
        <f t="shared" si="2"/>
        <v>3</v>
      </c>
      <c r="M19" s="57"/>
      <c r="N19" s="57">
        <v>20</v>
      </c>
      <c r="O19" s="58">
        <f t="shared" si="3"/>
        <v>0.27162841233192991</v>
      </c>
      <c r="P19" s="58"/>
      <c r="Q19" s="57">
        <f t="shared" si="0"/>
        <v>10</v>
      </c>
      <c r="R19" s="57">
        <v>7393</v>
      </c>
      <c r="S19" s="57"/>
      <c r="T19" s="14"/>
      <c r="U19" s="17"/>
    </row>
    <row r="20" spans="2:21" ht="16.75" customHeight="1" x14ac:dyDescent="0.25">
      <c r="B20" s="89" t="s">
        <v>11</v>
      </c>
      <c r="C20" s="56"/>
      <c r="D20" s="118">
        <v>4201</v>
      </c>
      <c r="E20" s="57"/>
      <c r="F20" s="57">
        <v>52</v>
      </c>
      <c r="G20" s="57">
        <v>13</v>
      </c>
      <c r="H20" s="57">
        <f t="shared" si="1"/>
        <v>65</v>
      </c>
      <c r="I20" s="57"/>
      <c r="J20" s="57">
        <v>25</v>
      </c>
      <c r="K20" s="57">
        <v>0</v>
      </c>
      <c r="L20" s="57">
        <f t="shared" si="2"/>
        <v>25</v>
      </c>
      <c r="M20" s="57"/>
      <c r="N20" s="57">
        <v>40</v>
      </c>
      <c r="O20" s="58">
        <f t="shared" si="3"/>
        <v>0.95215424898833612</v>
      </c>
      <c r="P20" s="58"/>
      <c r="Q20" s="57">
        <f t="shared" si="0"/>
        <v>37</v>
      </c>
      <c r="R20" s="57">
        <v>4278</v>
      </c>
      <c r="S20" s="57"/>
      <c r="T20" s="14"/>
      <c r="U20" s="17"/>
    </row>
    <row r="21" spans="2:21" ht="16.75" customHeight="1" x14ac:dyDescent="0.25">
      <c r="B21" s="89" t="s">
        <v>12</v>
      </c>
      <c r="C21" s="56"/>
      <c r="D21" s="118">
        <v>9873</v>
      </c>
      <c r="E21" s="57"/>
      <c r="F21" s="57">
        <v>55</v>
      </c>
      <c r="G21" s="57">
        <v>126</v>
      </c>
      <c r="H21" s="57">
        <f t="shared" si="1"/>
        <v>181</v>
      </c>
      <c r="I21" s="57"/>
      <c r="J21" s="57">
        <v>4</v>
      </c>
      <c r="K21" s="57">
        <v>5</v>
      </c>
      <c r="L21" s="57">
        <f t="shared" si="2"/>
        <v>9</v>
      </c>
      <c r="M21" s="57"/>
      <c r="N21" s="57">
        <v>172</v>
      </c>
      <c r="O21" s="58">
        <f t="shared" si="3"/>
        <v>1.742124987339208</v>
      </c>
      <c r="P21" s="58"/>
      <c r="Q21" s="57">
        <f t="shared" si="0"/>
        <v>5</v>
      </c>
      <c r="R21" s="57">
        <v>10050</v>
      </c>
      <c r="S21" s="57"/>
      <c r="T21" s="14"/>
      <c r="U21" s="17"/>
    </row>
    <row r="22" spans="2:21" ht="16.75" customHeight="1" x14ac:dyDescent="0.25">
      <c r="B22" s="89" t="s">
        <v>13</v>
      </c>
      <c r="C22" s="56"/>
      <c r="D22" s="118">
        <v>10385</v>
      </c>
      <c r="E22" s="57"/>
      <c r="F22" s="57">
        <v>144</v>
      </c>
      <c r="G22" s="57">
        <v>14</v>
      </c>
      <c r="H22" s="57">
        <f t="shared" si="1"/>
        <v>158</v>
      </c>
      <c r="I22" s="57"/>
      <c r="J22" s="57">
        <v>0</v>
      </c>
      <c r="K22" s="57">
        <v>15</v>
      </c>
      <c r="L22" s="57">
        <f t="shared" si="2"/>
        <v>15</v>
      </c>
      <c r="M22" s="57"/>
      <c r="N22" s="57">
        <v>143</v>
      </c>
      <c r="O22" s="58">
        <f t="shared" si="3"/>
        <v>1.3769860375541647</v>
      </c>
      <c r="P22" s="58"/>
      <c r="Q22" s="57">
        <f t="shared" si="0"/>
        <v>26</v>
      </c>
      <c r="R22" s="57">
        <v>10554</v>
      </c>
      <c r="S22" s="57"/>
      <c r="T22" s="14"/>
      <c r="U22" s="17"/>
    </row>
    <row r="23" spans="2:21" ht="16.75" customHeight="1" x14ac:dyDescent="0.25">
      <c r="B23" s="89" t="s">
        <v>14</v>
      </c>
      <c r="C23" s="56"/>
      <c r="D23" s="118">
        <v>1652</v>
      </c>
      <c r="E23" s="57"/>
      <c r="F23" s="57">
        <v>0</v>
      </c>
      <c r="G23" s="57">
        <v>17</v>
      </c>
      <c r="H23" s="57">
        <f t="shared" si="1"/>
        <v>17</v>
      </c>
      <c r="I23" s="57"/>
      <c r="J23" s="57">
        <v>0</v>
      </c>
      <c r="K23" s="57">
        <v>0</v>
      </c>
      <c r="L23" s="57">
        <f t="shared" si="2"/>
        <v>0</v>
      </c>
      <c r="M23" s="57"/>
      <c r="N23" s="57">
        <v>17</v>
      </c>
      <c r="O23" s="58">
        <f t="shared" si="3"/>
        <v>1.0290556900726393</v>
      </c>
      <c r="P23" s="58"/>
      <c r="Q23" s="57">
        <f t="shared" si="0"/>
        <v>4</v>
      </c>
      <c r="R23" s="57">
        <v>1673</v>
      </c>
      <c r="S23" s="57"/>
      <c r="T23" s="14"/>
      <c r="U23" s="17"/>
    </row>
    <row r="24" spans="2:21" ht="16.75" customHeight="1" x14ac:dyDescent="0.25">
      <c r="B24" s="89" t="s">
        <v>15</v>
      </c>
      <c r="C24" s="56"/>
      <c r="D24" s="118">
        <v>2624</v>
      </c>
      <c r="E24" s="57"/>
      <c r="F24" s="57">
        <v>0</v>
      </c>
      <c r="G24" s="57">
        <v>26</v>
      </c>
      <c r="H24" s="57">
        <f t="shared" si="1"/>
        <v>26</v>
      </c>
      <c r="I24" s="57"/>
      <c r="J24" s="57">
        <v>10</v>
      </c>
      <c r="K24" s="57">
        <v>0</v>
      </c>
      <c r="L24" s="57">
        <f t="shared" si="2"/>
        <v>10</v>
      </c>
      <c r="M24" s="57"/>
      <c r="N24" s="57">
        <v>16</v>
      </c>
      <c r="O24" s="58">
        <f t="shared" si="3"/>
        <v>0.6097560975609756</v>
      </c>
      <c r="P24" s="58"/>
      <c r="Q24" s="57">
        <f t="shared" si="0"/>
        <v>-9</v>
      </c>
      <c r="R24" s="57">
        <v>2631</v>
      </c>
      <c r="S24" s="57"/>
      <c r="T24" s="14"/>
      <c r="U24" s="17"/>
    </row>
    <row r="25" spans="2:21" ht="16.75" customHeight="1" x14ac:dyDescent="0.25">
      <c r="B25" s="89" t="s">
        <v>16</v>
      </c>
      <c r="C25" s="56"/>
      <c r="D25" s="118">
        <v>3364</v>
      </c>
      <c r="E25" s="57"/>
      <c r="F25" s="57">
        <v>0</v>
      </c>
      <c r="G25" s="57">
        <v>6</v>
      </c>
      <c r="H25" s="57">
        <f t="shared" si="1"/>
        <v>6</v>
      </c>
      <c r="I25" s="57"/>
      <c r="J25" s="57">
        <v>1</v>
      </c>
      <c r="K25" s="57">
        <v>0</v>
      </c>
      <c r="L25" s="57">
        <f t="shared" si="2"/>
        <v>1</v>
      </c>
      <c r="M25" s="57"/>
      <c r="N25" s="57">
        <v>5</v>
      </c>
      <c r="O25" s="58">
        <f t="shared" si="3"/>
        <v>0.14863258026159334</v>
      </c>
      <c r="P25" s="58"/>
      <c r="Q25" s="57">
        <f t="shared" si="0"/>
        <v>7</v>
      </c>
      <c r="R25" s="57">
        <v>3376</v>
      </c>
      <c r="S25" s="57"/>
      <c r="T25" s="14"/>
      <c r="U25" s="17"/>
    </row>
    <row r="26" spans="2:21" ht="16.75" customHeight="1" x14ac:dyDescent="0.25">
      <c r="B26" s="89" t="s">
        <v>17</v>
      </c>
      <c r="C26" s="56"/>
      <c r="D26" s="118">
        <v>4803</v>
      </c>
      <c r="E26" s="57"/>
      <c r="F26" s="57">
        <v>4</v>
      </c>
      <c r="G26" s="57">
        <v>5</v>
      </c>
      <c r="H26" s="57">
        <f t="shared" si="1"/>
        <v>9</v>
      </c>
      <c r="I26" s="57"/>
      <c r="J26" s="57">
        <v>1</v>
      </c>
      <c r="K26" s="57">
        <v>0</v>
      </c>
      <c r="L26" s="57">
        <f t="shared" si="2"/>
        <v>1</v>
      </c>
      <c r="M26" s="57"/>
      <c r="N26" s="57">
        <v>8</v>
      </c>
      <c r="O26" s="58">
        <f t="shared" si="3"/>
        <v>0.16656256506350198</v>
      </c>
      <c r="P26" s="58"/>
      <c r="Q26" s="57">
        <f t="shared" si="0"/>
        <v>3</v>
      </c>
      <c r="R26" s="57">
        <v>4814</v>
      </c>
      <c r="S26" s="57"/>
      <c r="T26" s="14"/>
      <c r="U26" s="17"/>
    </row>
    <row r="27" spans="2:21" ht="16.75" customHeight="1" x14ac:dyDescent="0.25">
      <c r="B27" s="89" t="s">
        <v>18</v>
      </c>
      <c r="C27" s="56"/>
      <c r="D27" s="118">
        <v>4078</v>
      </c>
      <c r="E27" s="57"/>
      <c r="F27" s="57">
        <v>53</v>
      </c>
      <c r="G27" s="57">
        <v>2</v>
      </c>
      <c r="H27" s="57">
        <f t="shared" si="1"/>
        <v>55</v>
      </c>
      <c r="I27" s="57"/>
      <c r="J27" s="57">
        <v>1</v>
      </c>
      <c r="K27" s="57">
        <v>4</v>
      </c>
      <c r="L27" s="57">
        <f t="shared" si="2"/>
        <v>5</v>
      </c>
      <c r="M27" s="57"/>
      <c r="N27" s="57">
        <v>50</v>
      </c>
      <c r="O27" s="58">
        <f t="shared" si="3"/>
        <v>1.2260912211868562</v>
      </c>
      <c r="P27" s="58"/>
      <c r="Q27" s="57">
        <f t="shared" si="0"/>
        <v>22</v>
      </c>
      <c r="R27" s="57">
        <v>4150</v>
      </c>
      <c r="S27" s="57"/>
      <c r="T27" s="14"/>
      <c r="U27" s="17"/>
    </row>
    <row r="28" spans="2:21" ht="16.75" customHeight="1" x14ac:dyDescent="0.25">
      <c r="B28" s="89" t="s">
        <v>19</v>
      </c>
      <c r="C28" s="56"/>
      <c r="D28" s="118">
        <v>8991</v>
      </c>
      <c r="E28" s="57"/>
      <c r="F28" s="57">
        <v>0</v>
      </c>
      <c r="G28" s="57">
        <v>24</v>
      </c>
      <c r="H28" s="57">
        <f t="shared" si="1"/>
        <v>24</v>
      </c>
      <c r="I28" s="57"/>
      <c r="J28" s="57">
        <v>8</v>
      </c>
      <c r="K28" s="57">
        <v>2</v>
      </c>
      <c r="L28" s="57">
        <f t="shared" si="2"/>
        <v>10</v>
      </c>
      <c r="M28" s="57"/>
      <c r="N28" s="57">
        <v>14</v>
      </c>
      <c r="O28" s="58">
        <f t="shared" si="3"/>
        <v>0.15571126682237793</v>
      </c>
      <c r="P28" s="58"/>
      <c r="Q28" s="57">
        <f t="shared" si="0"/>
        <v>30</v>
      </c>
      <c r="R28" s="57">
        <v>9035</v>
      </c>
      <c r="S28" s="57"/>
      <c r="T28" s="14"/>
      <c r="U28" s="17"/>
    </row>
    <row r="29" spans="2:21" ht="16.75" customHeight="1" x14ac:dyDescent="0.25">
      <c r="B29" s="89" t="s">
        <v>20</v>
      </c>
      <c r="C29" s="56"/>
      <c r="D29" s="118">
        <v>3834</v>
      </c>
      <c r="E29" s="57"/>
      <c r="F29" s="57">
        <v>60</v>
      </c>
      <c r="G29" s="57">
        <v>9</v>
      </c>
      <c r="H29" s="57">
        <f t="shared" si="1"/>
        <v>69</v>
      </c>
      <c r="I29" s="57"/>
      <c r="J29" s="57">
        <v>0</v>
      </c>
      <c r="K29" s="57">
        <v>0</v>
      </c>
      <c r="L29" s="57">
        <f t="shared" si="2"/>
        <v>0</v>
      </c>
      <c r="M29" s="57"/>
      <c r="N29" s="57">
        <v>69</v>
      </c>
      <c r="O29" s="58">
        <f t="shared" si="3"/>
        <v>1.7996870109546166</v>
      </c>
      <c r="P29" s="58"/>
      <c r="Q29" s="57">
        <f t="shared" si="0"/>
        <v>-1</v>
      </c>
      <c r="R29" s="57">
        <v>3902</v>
      </c>
      <c r="S29" s="57"/>
      <c r="T29" s="14"/>
      <c r="U29" s="17"/>
    </row>
    <row r="30" spans="2:21" ht="22.5" customHeight="1" x14ac:dyDescent="0.25">
      <c r="B30" s="90" t="s">
        <v>21</v>
      </c>
      <c r="C30" s="70"/>
      <c r="D30" s="112">
        <v>1411</v>
      </c>
      <c r="E30" s="57"/>
      <c r="F30" s="57">
        <v>0</v>
      </c>
      <c r="G30" s="57">
        <v>157</v>
      </c>
      <c r="H30" s="57">
        <f t="shared" si="1"/>
        <v>157</v>
      </c>
      <c r="I30" s="57"/>
      <c r="J30" s="57">
        <v>0</v>
      </c>
      <c r="K30" s="57">
        <v>0</v>
      </c>
      <c r="L30" s="57">
        <f t="shared" si="2"/>
        <v>0</v>
      </c>
      <c r="M30" s="57"/>
      <c r="N30" s="57">
        <v>157</v>
      </c>
      <c r="O30" s="58">
        <f>SUM(N30*100/D30)</f>
        <v>11.126860382707299</v>
      </c>
      <c r="P30" s="58"/>
      <c r="Q30" s="57">
        <f t="shared" si="0"/>
        <v>-23</v>
      </c>
      <c r="R30" s="57">
        <v>1545</v>
      </c>
      <c r="S30" s="57"/>
      <c r="T30" s="14"/>
      <c r="U30" s="17"/>
    </row>
    <row r="31" spans="2:21" ht="16.75" customHeight="1" x14ac:dyDescent="0.25">
      <c r="B31" s="91" t="s">
        <v>22</v>
      </c>
      <c r="C31" s="70"/>
      <c r="D31" s="118">
        <v>11119</v>
      </c>
      <c r="E31" s="57"/>
      <c r="F31" s="57">
        <v>245</v>
      </c>
      <c r="G31" s="57">
        <v>34</v>
      </c>
      <c r="H31" s="57">
        <f t="shared" si="1"/>
        <v>279</v>
      </c>
      <c r="I31" s="57"/>
      <c r="J31" s="57">
        <v>19</v>
      </c>
      <c r="K31" s="57">
        <v>24</v>
      </c>
      <c r="L31" s="57">
        <f t="shared" si="2"/>
        <v>43</v>
      </c>
      <c r="M31" s="57"/>
      <c r="N31" s="57">
        <v>236</v>
      </c>
      <c r="O31" s="58">
        <f t="shared" si="3"/>
        <v>2.1224930299487363</v>
      </c>
      <c r="P31" s="58"/>
      <c r="Q31" s="57">
        <f>SUM(R31-D31-N31)</f>
        <v>7</v>
      </c>
      <c r="R31" s="57">
        <v>11362</v>
      </c>
      <c r="S31" s="57"/>
      <c r="T31" s="14"/>
      <c r="U31" s="17"/>
    </row>
    <row r="32" spans="2:21" ht="16.75" customHeight="1" x14ac:dyDescent="0.25">
      <c r="B32" s="90" t="s">
        <v>23</v>
      </c>
      <c r="C32" s="70"/>
      <c r="D32" s="118">
        <v>10585</v>
      </c>
      <c r="E32" s="57"/>
      <c r="F32" s="57">
        <v>221</v>
      </c>
      <c r="G32" s="57">
        <v>34</v>
      </c>
      <c r="H32" s="57">
        <f t="shared" si="1"/>
        <v>255</v>
      </c>
      <c r="I32" s="57"/>
      <c r="J32" s="57">
        <v>19</v>
      </c>
      <c r="K32" s="57">
        <v>24</v>
      </c>
      <c r="L32" s="57">
        <f t="shared" si="2"/>
        <v>43</v>
      </c>
      <c r="M32" s="57"/>
      <c r="N32" s="57">
        <v>212</v>
      </c>
      <c r="O32" s="58">
        <f t="shared" si="3"/>
        <v>2.0028341993386869</v>
      </c>
      <c r="P32" s="58"/>
      <c r="Q32" s="57">
        <f>SUM(R32-D32-N32)</f>
        <v>3</v>
      </c>
      <c r="R32" s="57">
        <v>10800</v>
      </c>
      <c r="S32" s="57"/>
      <c r="T32" s="14"/>
      <c r="U32" s="17"/>
    </row>
    <row r="33" spans="2:21" ht="22.5" customHeight="1" x14ac:dyDescent="0.25">
      <c r="B33" s="90" t="s">
        <v>24</v>
      </c>
      <c r="C33" s="72"/>
      <c r="D33" s="118">
        <v>534</v>
      </c>
      <c r="E33" s="73"/>
      <c r="F33" s="57">
        <v>24</v>
      </c>
      <c r="G33" s="57">
        <v>0</v>
      </c>
      <c r="H33" s="57">
        <f t="shared" si="1"/>
        <v>24</v>
      </c>
      <c r="I33" s="57"/>
      <c r="J33" s="57">
        <v>0</v>
      </c>
      <c r="K33" s="57">
        <v>0</v>
      </c>
      <c r="L33" s="57">
        <f t="shared" si="2"/>
        <v>0</v>
      </c>
      <c r="M33" s="57"/>
      <c r="N33" s="57">
        <v>24</v>
      </c>
      <c r="O33" s="58">
        <f t="shared" si="3"/>
        <v>4.4943820224719104</v>
      </c>
      <c r="P33" s="58"/>
      <c r="Q33" s="57">
        <f>SUM(R33-D33-N33)</f>
        <v>4</v>
      </c>
      <c r="R33" s="57">
        <v>562</v>
      </c>
      <c r="S33" s="57"/>
      <c r="T33" s="14"/>
      <c r="U33" s="17"/>
    </row>
    <row r="34" spans="2:21" ht="22.5" customHeight="1" x14ac:dyDescent="0.25">
      <c r="B34" s="92" t="s">
        <v>25</v>
      </c>
      <c r="C34" s="60"/>
      <c r="D34" s="120">
        <v>113619</v>
      </c>
      <c r="E34" s="61"/>
      <c r="F34" s="61">
        <v>902</v>
      </c>
      <c r="G34" s="61">
        <v>496</v>
      </c>
      <c r="H34" s="61">
        <v>1398</v>
      </c>
      <c r="I34" s="61"/>
      <c r="J34" s="61">
        <v>91</v>
      </c>
      <c r="K34" s="61">
        <v>138</v>
      </c>
      <c r="L34" s="61">
        <f t="shared" si="2"/>
        <v>229</v>
      </c>
      <c r="M34" s="61"/>
      <c r="N34" s="61">
        <v>1169</v>
      </c>
      <c r="O34" s="62">
        <f>SUM(N34*100/D34)</f>
        <v>1.0288772124380605</v>
      </c>
      <c r="P34" s="62"/>
      <c r="Q34" s="61">
        <f>SUM(R34-D34-N34)</f>
        <v>216</v>
      </c>
      <c r="R34" s="61">
        <v>115004</v>
      </c>
      <c r="S34" s="57"/>
      <c r="T34" s="14"/>
      <c r="U34" s="17"/>
    </row>
    <row r="35" spans="2:21" ht="6.75" customHeight="1" x14ac:dyDescent="0.25"/>
    <row r="36" spans="2:21" ht="13" customHeight="1" x14ac:dyDescent="0.25">
      <c r="B36" s="128" t="s">
        <v>73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13"/>
    </row>
    <row r="37" spans="2:21" ht="6.75" customHeight="1" thickBot="1" x14ac:dyDescent="0.3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2:21" ht="17.149999999999999" customHeight="1" x14ac:dyDescent="0.25">
      <c r="F38" s="14"/>
      <c r="G38" s="14"/>
      <c r="H38" s="14"/>
      <c r="I38" s="14"/>
      <c r="J38" s="14"/>
      <c r="K38" s="14"/>
      <c r="L38" s="14"/>
      <c r="M38" s="14"/>
      <c r="N38" s="14"/>
      <c r="Q38" s="14"/>
      <c r="R38" s="14"/>
    </row>
    <row r="39" spans="2:21" ht="17.149999999999999" customHeight="1" x14ac:dyDescent="0.25">
      <c r="F39" s="14"/>
      <c r="G39" s="14"/>
      <c r="H39" s="14"/>
      <c r="J39" s="14"/>
      <c r="K39" s="14"/>
      <c r="L39" s="14"/>
      <c r="N39" s="14"/>
      <c r="Q39" s="14"/>
    </row>
  </sheetData>
  <mergeCells count="9">
    <mergeCell ref="B36:R36"/>
    <mergeCell ref="B1:D1"/>
    <mergeCell ref="B2:D2"/>
    <mergeCell ref="D5:R5"/>
    <mergeCell ref="D6:R6"/>
    <mergeCell ref="H7:O7"/>
    <mergeCell ref="F8:H8"/>
    <mergeCell ref="J8:L8"/>
    <mergeCell ref="N8:O8"/>
  </mergeCells>
  <pageMargins left="0" right="0.59055118110236227" top="0" bottom="0.59055118110236227" header="0" footer="0.39370078740157483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5" width="12.1796875" style="11" customWidth="1"/>
    <col min="16" max="16" width="1.453125" style="11" customWidth="1"/>
    <col min="17" max="18" width="12.1796875" style="11" customWidth="1"/>
    <col min="19" max="19" width="10.81640625" style="11" customWidth="1"/>
    <col min="20" max="20" width="18.26953125" style="11" customWidth="1"/>
    <col min="21" max="16384" width="10.81640625" style="11"/>
  </cols>
  <sheetData>
    <row r="1" spans="1:21" ht="33" customHeight="1" x14ac:dyDescent="0.25">
      <c r="A1" s="20"/>
      <c r="B1" s="124" t="s">
        <v>54</v>
      </c>
      <c r="C1" s="124"/>
      <c r="D1" s="124"/>
    </row>
    <row r="2" spans="1:21" ht="17.149999999999999" customHeight="1" x14ac:dyDescent="0.3">
      <c r="A2" s="20"/>
      <c r="B2" s="125" t="s">
        <v>55</v>
      </c>
      <c r="C2" s="126"/>
      <c r="D2" s="126"/>
    </row>
    <row r="3" spans="1:21" ht="6.75" customHeight="1" x14ac:dyDescent="0.25">
      <c r="A3" s="21"/>
      <c r="B3" s="20"/>
      <c r="C3" s="20"/>
      <c r="D3" s="20"/>
    </row>
    <row r="5" spans="1:21" s="3" customFormat="1" ht="17.149999999999999" customHeight="1" x14ac:dyDescent="0.45">
      <c r="B5" s="1" t="s">
        <v>76</v>
      </c>
      <c r="C5" s="2"/>
      <c r="D5" s="129" t="s">
        <v>93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21" s="111" customFormat="1" ht="2.5" customHeight="1" x14ac:dyDescent="0.25"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1" s="111" customFormat="1" ht="6.75" customHeight="1" x14ac:dyDescent="0.25">
      <c r="H7" s="130"/>
      <c r="I7" s="130"/>
      <c r="J7" s="130"/>
      <c r="K7" s="130"/>
      <c r="L7" s="130"/>
      <c r="M7" s="130"/>
      <c r="N7" s="130"/>
      <c r="O7" s="130"/>
      <c r="S7" s="6"/>
    </row>
    <row r="8" spans="1:21" s="111" customFormat="1" ht="16.75" customHeight="1" x14ac:dyDescent="0.25"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/>
      <c r="Q8" s="70" t="s">
        <v>72</v>
      </c>
      <c r="R8" s="70" t="s">
        <v>31</v>
      </c>
    </row>
    <row r="9" spans="1:21" s="111" customFormat="1" ht="16.75" customHeight="1" x14ac:dyDescent="0.25">
      <c r="B9" s="88" t="s">
        <v>70</v>
      </c>
      <c r="C9" s="4"/>
      <c r="D9" s="86" t="s">
        <v>30</v>
      </c>
      <c r="E9" s="86"/>
      <c r="F9" s="86" t="s">
        <v>0</v>
      </c>
      <c r="G9" s="86" t="s">
        <v>26</v>
      </c>
      <c r="H9" s="86" t="s">
        <v>28</v>
      </c>
      <c r="I9" s="86"/>
      <c r="J9" s="86" t="s">
        <v>26</v>
      </c>
      <c r="K9" s="86" t="s">
        <v>1</v>
      </c>
      <c r="L9" s="86" t="s">
        <v>28</v>
      </c>
      <c r="M9" s="86"/>
      <c r="N9" s="86" t="s">
        <v>32</v>
      </c>
      <c r="O9" s="86" t="s">
        <v>33</v>
      </c>
      <c r="P9" s="86"/>
      <c r="Q9" s="86" t="s">
        <v>32</v>
      </c>
      <c r="R9" s="86" t="s">
        <v>34</v>
      </c>
    </row>
    <row r="10" spans="1:21" s="19" customFormat="1" ht="6.75" customHeight="1" x14ac:dyDescent="0.25">
      <c r="B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1" ht="16.75" customHeight="1" x14ac:dyDescent="0.25">
      <c r="B11" s="87" t="s">
        <v>2</v>
      </c>
      <c r="C11" s="56"/>
      <c r="D11" s="118">
        <v>101359</v>
      </c>
      <c r="E11" s="57"/>
      <c r="F11" s="57">
        <v>773</v>
      </c>
      <c r="G11" s="57">
        <v>274</v>
      </c>
      <c r="H11" s="57">
        <v>1047</v>
      </c>
      <c r="I11" s="57">
        <f>SUM(F11:H11)</f>
        <v>2094</v>
      </c>
      <c r="J11" s="57">
        <v>61</v>
      </c>
      <c r="K11" s="57">
        <v>76</v>
      </c>
      <c r="L11" s="57">
        <v>137</v>
      </c>
      <c r="M11" s="57"/>
      <c r="N11" s="57">
        <v>910</v>
      </c>
      <c r="O11" s="58">
        <f>SUM(N11*100/D11)</f>
        <v>0.8977989127753826</v>
      </c>
      <c r="P11" s="58"/>
      <c r="Q11" s="57">
        <f t="shared" ref="Q11:Q30" si="0">SUM(R11-D11-N11)</f>
        <v>231</v>
      </c>
      <c r="R11" s="112">
        <v>102500</v>
      </c>
      <c r="S11" s="57"/>
      <c r="T11" s="14"/>
      <c r="U11" s="17"/>
    </row>
    <row r="12" spans="1:21" ht="16.75" customHeight="1" x14ac:dyDescent="0.25">
      <c r="B12" s="89" t="s">
        <v>3</v>
      </c>
      <c r="C12" s="56"/>
      <c r="D12" s="118">
        <v>1549</v>
      </c>
      <c r="E12" s="57"/>
      <c r="F12" s="57">
        <v>0</v>
      </c>
      <c r="G12" s="57">
        <v>8</v>
      </c>
      <c r="H12" s="57">
        <v>8</v>
      </c>
      <c r="I12" s="57"/>
      <c r="J12" s="57">
        <v>1</v>
      </c>
      <c r="K12" s="57">
        <v>0</v>
      </c>
      <c r="L12" s="57">
        <v>1</v>
      </c>
      <c r="M12" s="57"/>
      <c r="N12" s="57">
        <v>7</v>
      </c>
      <c r="O12" s="58">
        <f t="shared" ref="O12:O33" si="1">SUM(N12*100/D12)</f>
        <v>0.45190445448676564</v>
      </c>
      <c r="P12" s="58"/>
      <c r="Q12" s="57">
        <f t="shared" si="0"/>
        <v>17</v>
      </c>
      <c r="R12" s="57">
        <v>1573</v>
      </c>
      <c r="S12" s="57"/>
      <c r="T12" s="14"/>
      <c r="U12" s="17"/>
    </row>
    <row r="13" spans="1:21" ht="16.75" customHeight="1" x14ac:dyDescent="0.25">
      <c r="B13" s="89" t="s">
        <v>4</v>
      </c>
      <c r="C13" s="56"/>
      <c r="D13" s="118">
        <v>3446</v>
      </c>
      <c r="E13" s="57"/>
      <c r="F13" s="57">
        <v>0</v>
      </c>
      <c r="G13" s="57">
        <v>7</v>
      </c>
      <c r="H13" s="57">
        <v>7</v>
      </c>
      <c r="I13" s="57"/>
      <c r="J13" s="57">
        <v>1</v>
      </c>
      <c r="K13" s="57">
        <v>13</v>
      </c>
      <c r="L13" s="57">
        <v>14</v>
      </c>
      <c r="M13" s="57"/>
      <c r="N13" s="57">
        <v>-7</v>
      </c>
      <c r="O13" s="58">
        <f t="shared" si="1"/>
        <v>-0.20313406848520024</v>
      </c>
      <c r="P13" s="58"/>
      <c r="Q13" s="57">
        <f t="shared" si="0"/>
        <v>12</v>
      </c>
      <c r="R13" s="57">
        <v>3451</v>
      </c>
      <c r="S13" s="57"/>
      <c r="T13" s="14"/>
      <c r="U13" s="17"/>
    </row>
    <row r="14" spans="1:21" ht="16.75" customHeight="1" x14ac:dyDescent="0.25">
      <c r="B14" s="89" t="s">
        <v>5</v>
      </c>
      <c r="C14" s="56"/>
      <c r="D14" s="118">
        <v>6503</v>
      </c>
      <c r="E14" s="57"/>
      <c r="F14" s="57">
        <v>26</v>
      </c>
      <c r="G14" s="57">
        <v>2</v>
      </c>
      <c r="H14" s="57">
        <v>28</v>
      </c>
      <c r="I14" s="57"/>
      <c r="J14" s="57">
        <v>0</v>
      </c>
      <c r="K14" s="57">
        <v>0</v>
      </c>
      <c r="L14" s="57">
        <v>0</v>
      </c>
      <c r="M14" s="57"/>
      <c r="N14" s="57">
        <v>28</v>
      </c>
      <c r="O14" s="58">
        <f t="shared" si="1"/>
        <v>0.43057050592034446</v>
      </c>
      <c r="P14" s="58"/>
      <c r="Q14" s="57">
        <f t="shared" si="0"/>
        <v>21</v>
      </c>
      <c r="R14" s="57">
        <v>6552</v>
      </c>
      <c r="S14" s="57"/>
      <c r="T14" s="14"/>
      <c r="U14" s="17"/>
    </row>
    <row r="15" spans="1:21" ht="16.75" customHeight="1" x14ac:dyDescent="0.25">
      <c r="B15" s="89" t="s">
        <v>6</v>
      </c>
      <c r="C15" s="56"/>
      <c r="D15" s="118">
        <v>5387</v>
      </c>
      <c r="E15" s="57"/>
      <c r="F15" s="57">
        <v>7</v>
      </c>
      <c r="G15" s="57">
        <v>3</v>
      </c>
      <c r="H15" s="57">
        <v>10</v>
      </c>
      <c r="I15" s="57"/>
      <c r="J15" s="57">
        <v>1</v>
      </c>
      <c r="K15" s="57">
        <v>21</v>
      </c>
      <c r="L15" s="57">
        <v>22</v>
      </c>
      <c r="M15" s="57"/>
      <c r="N15" s="57">
        <v>-12</v>
      </c>
      <c r="O15" s="57">
        <f t="shared" si="1"/>
        <v>-0.22275849266753295</v>
      </c>
      <c r="P15" s="67"/>
      <c r="Q15" s="57">
        <f t="shared" si="0"/>
        <v>6</v>
      </c>
      <c r="R15" s="57">
        <v>5381</v>
      </c>
      <c r="S15" s="57"/>
      <c r="T15" s="14"/>
      <c r="U15" s="17"/>
    </row>
    <row r="16" spans="1:21" ht="16.75" customHeight="1" x14ac:dyDescent="0.25">
      <c r="B16" s="89" t="s">
        <v>7</v>
      </c>
      <c r="C16" s="56"/>
      <c r="D16" s="118">
        <v>6667</v>
      </c>
      <c r="E16" s="57"/>
      <c r="F16" s="57">
        <v>106</v>
      </c>
      <c r="G16" s="57">
        <v>127</v>
      </c>
      <c r="H16" s="57">
        <v>233</v>
      </c>
      <c r="I16" s="57"/>
      <c r="J16" s="57">
        <v>2</v>
      </c>
      <c r="K16" s="57">
        <v>15</v>
      </c>
      <c r="L16" s="57">
        <v>17</v>
      </c>
      <c r="M16" s="57"/>
      <c r="N16" s="57">
        <v>216</v>
      </c>
      <c r="O16" s="58">
        <f t="shared" si="1"/>
        <v>3.239838008099595</v>
      </c>
      <c r="P16" s="58"/>
      <c r="Q16" s="57">
        <f t="shared" si="0"/>
        <v>7</v>
      </c>
      <c r="R16" s="57">
        <v>6890</v>
      </c>
      <c r="S16" s="57"/>
      <c r="T16" s="14"/>
      <c r="U16" s="17"/>
    </row>
    <row r="17" spans="2:21" ht="16.75" customHeight="1" x14ac:dyDescent="0.25">
      <c r="B17" s="89" t="s">
        <v>8</v>
      </c>
      <c r="C17" s="56"/>
      <c r="D17" s="118">
        <v>11471</v>
      </c>
      <c r="E17" s="57"/>
      <c r="F17" s="57">
        <v>64</v>
      </c>
      <c r="G17" s="57">
        <v>73</v>
      </c>
      <c r="H17" s="57">
        <v>137</v>
      </c>
      <c r="I17" s="57"/>
      <c r="J17" s="57">
        <v>29</v>
      </c>
      <c r="K17" s="57">
        <v>0</v>
      </c>
      <c r="L17" s="57">
        <v>29</v>
      </c>
      <c r="M17" s="57"/>
      <c r="N17" s="57">
        <v>108</v>
      </c>
      <c r="O17" s="58">
        <f t="shared" si="1"/>
        <v>0.94150466393514076</v>
      </c>
      <c r="P17" s="58"/>
      <c r="Q17" s="57">
        <f t="shared" si="0"/>
        <v>11</v>
      </c>
      <c r="R17" s="57">
        <v>11590</v>
      </c>
      <c r="S17" s="57"/>
      <c r="T17" s="14"/>
      <c r="U17" s="17"/>
    </row>
    <row r="18" spans="2:21" ht="16.75" customHeight="1" x14ac:dyDescent="0.25">
      <c r="B18" s="89" t="s">
        <v>9</v>
      </c>
      <c r="C18" s="56"/>
      <c r="D18" s="118">
        <v>4472</v>
      </c>
      <c r="E18" s="57"/>
      <c r="F18" s="57">
        <v>2</v>
      </c>
      <c r="G18" s="57">
        <v>4</v>
      </c>
      <c r="H18" s="57">
        <v>6</v>
      </c>
      <c r="I18" s="57"/>
      <c r="J18" s="57">
        <v>2</v>
      </c>
      <c r="K18" s="57">
        <v>3</v>
      </c>
      <c r="L18" s="57">
        <v>5</v>
      </c>
      <c r="M18" s="57"/>
      <c r="N18" s="57">
        <v>1</v>
      </c>
      <c r="O18" s="58">
        <f t="shared" si="1"/>
        <v>2.2361359570661897E-2</v>
      </c>
      <c r="P18" s="58"/>
      <c r="Q18" s="57">
        <f t="shared" si="0"/>
        <v>11</v>
      </c>
      <c r="R18" s="57">
        <v>4484</v>
      </c>
      <c r="S18" s="57"/>
      <c r="T18" s="14"/>
      <c r="U18" s="17"/>
    </row>
    <row r="19" spans="2:21" ht="16.75" customHeight="1" x14ac:dyDescent="0.25">
      <c r="B19" s="89" t="s">
        <v>10</v>
      </c>
      <c r="C19" s="56"/>
      <c r="D19" s="118">
        <v>7330</v>
      </c>
      <c r="E19" s="57"/>
      <c r="F19" s="57">
        <v>20</v>
      </c>
      <c r="G19" s="57">
        <v>3</v>
      </c>
      <c r="H19" s="57">
        <v>23</v>
      </c>
      <c r="I19" s="57"/>
      <c r="J19" s="57">
        <v>1</v>
      </c>
      <c r="K19" s="57">
        <v>2</v>
      </c>
      <c r="L19" s="57">
        <v>3</v>
      </c>
      <c r="M19" s="57"/>
      <c r="N19" s="57">
        <v>20</v>
      </c>
      <c r="O19" s="58">
        <f t="shared" si="1"/>
        <v>0.27285129604365621</v>
      </c>
      <c r="P19" s="58"/>
      <c r="Q19" s="57">
        <f t="shared" si="0"/>
        <v>13</v>
      </c>
      <c r="R19" s="57">
        <v>7363</v>
      </c>
      <c r="S19" s="57"/>
      <c r="T19" s="14"/>
      <c r="U19" s="17"/>
    </row>
    <row r="20" spans="2:21" ht="16.75" customHeight="1" x14ac:dyDescent="0.25">
      <c r="B20" s="89" t="s">
        <v>11</v>
      </c>
      <c r="C20" s="56"/>
      <c r="D20" s="118">
        <v>4200</v>
      </c>
      <c r="E20" s="57"/>
      <c r="F20" s="57">
        <v>10</v>
      </c>
      <c r="G20" s="57">
        <v>6</v>
      </c>
      <c r="H20" s="57">
        <v>16</v>
      </c>
      <c r="I20" s="57"/>
      <c r="J20" s="57">
        <v>0</v>
      </c>
      <c r="K20" s="57">
        <v>6</v>
      </c>
      <c r="L20" s="57">
        <v>6</v>
      </c>
      <c r="M20" s="57"/>
      <c r="N20" s="57">
        <v>10</v>
      </c>
      <c r="O20" s="58">
        <f t="shared" si="1"/>
        <v>0.23809523809523808</v>
      </c>
      <c r="P20" s="58"/>
      <c r="Q20" s="57">
        <f t="shared" si="0"/>
        <v>-9</v>
      </c>
      <c r="R20" s="57">
        <v>4201</v>
      </c>
      <c r="S20" s="57"/>
      <c r="T20" s="14"/>
      <c r="U20" s="17"/>
    </row>
    <row r="21" spans="2:21" ht="16.75" customHeight="1" x14ac:dyDescent="0.25">
      <c r="B21" s="89" t="s">
        <v>12</v>
      </c>
      <c r="C21" s="56"/>
      <c r="D21" s="118">
        <v>9835</v>
      </c>
      <c r="E21" s="57"/>
      <c r="F21" s="57">
        <v>4</v>
      </c>
      <c r="G21" s="57">
        <v>3</v>
      </c>
      <c r="H21" s="57">
        <v>7</v>
      </c>
      <c r="I21" s="57"/>
      <c r="J21" s="57">
        <v>2</v>
      </c>
      <c r="K21" s="57">
        <v>2</v>
      </c>
      <c r="L21" s="57">
        <v>4</v>
      </c>
      <c r="M21" s="57"/>
      <c r="N21" s="57">
        <v>3</v>
      </c>
      <c r="O21" s="58">
        <f t="shared" si="1"/>
        <v>3.0503304524656837E-2</v>
      </c>
      <c r="P21" s="58"/>
      <c r="Q21" s="57">
        <f t="shared" si="0"/>
        <v>35</v>
      </c>
      <c r="R21" s="57">
        <v>9873</v>
      </c>
      <c r="S21" s="57"/>
      <c r="T21" s="14"/>
      <c r="U21" s="17"/>
    </row>
    <row r="22" spans="2:21" ht="16.75" customHeight="1" x14ac:dyDescent="0.25">
      <c r="B22" s="89" t="s">
        <v>13</v>
      </c>
      <c r="C22" s="56"/>
      <c r="D22" s="118">
        <v>10129</v>
      </c>
      <c r="E22" s="57"/>
      <c r="F22" s="57">
        <v>214</v>
      </c>
      <c r="G22" s="57">
        <v>15</v>
      </c>
      <c r="H22" s="57">
        <v>229</v>
      </c>
      <c r="I22" s="57"/>
      <c r="J22" s="57">
        <v>10</v>
      </c>
      <c r="K22" s="57">
        <v>0</v>
      </c>
      <c r="L22" s="57">
        <v>10</v>
      </c>
      <c r="M22" s="57"/>
      <c r="N22" s="57">
        <v>219</v>
      </c>
      <c r="O22" s="58">
        <f t="shared" si="1"/>
        <v>2.1621087965248296</v>
      </c>
      <c r="P22" s="58"/>
      <c r="Q22" s="57">
        <f t="shared" si="0"/>
        <v>37</v>
      </c>
      <c r="R22" s="57">
        <v>10385</v>
      </c>
      <c r="S22" s="57"/>
      <c r="T22" s="14"/>
      <c r="U22" s="17"/>
    </row>
    <row r="23" spans="2:21" ht="16.75" customHeight="1" x14ac:dyDescent="0.25">
      <c r="B23" s="89" t="s">
        <v>14</v>
      </c>
      <c r="C23" s="56"/>
      <c r="D23" s="118">
        <v>1632</v>
      </c>
      <c r="E23" s="57"/>
      <c r="F23" s="57">
        <v>0</v>
      </c>
      <c r="G23" s="57">
        <v>4</v>
      </c>
      <c r="H23" s="57">
        <v>4</v>
      </c>
      <c r="I23" s="57"/>
      <c r="J23" s="57">
        <v>0</v>
      </c>
      <c r="K23" s="57">
        <v>0</v>
      </c>
      <c r="L23" s="57">
        <v>0</v>
      </c>
      <c r="M23" s="57"/>
      <c r="N23" s="57">
        <v>4</v>
      </c>
      <c r="O23" s="58">
        <f t="shared" si="1"/>
        <v>0.24509803921568626</v>
      </c>
      <c r="P23" s="58"/>
      <c r="Q23" s="57">
        <f t="shared" si="0"/>
        <v>16</v>
      </c>
      <c r="R23" s="57">
        <v>1652</v>
      </c>
      <c r="S23" s="57"/>
      <c r="T23" s="14"/>
      <c r="U23" s="17"/>
    </row>
    <row r="24" spans="2:21" ht="16.75" customHeight="1" x14ac:dyDescent="0.25">
      <c r="B24" s="89" t="s">
        <v>15</v>
      </c>
      <c r="C24" s="56"/>
      <c r="D24" s="118">
        <v>2404</v>
      </c>
      <c r="E24" s="57"/>
      <c r="F24" s="57">
        <v>225</v>
      </c>
      <c r="G24" s="57">
        <v>2</v>
      </c>
      <c r="H24" s="57">
        <v>227</v>
      </c>
      <c r="I24" s="57"/>
      <c r="J24" s="57">
        <v>0</v>
      </c>
      <c r="K24" s="57">
        <v>1</v>
      </c>
      <c r="L24" s="57">
        <v>1</v>
      </c>
      <c r="M24" s="57"/>
      <c r="N24" s="57">
        <v>226</v>
      </c>
      <c r="O24" s="58">
        <f t="shared" si="1"/>
        <v>9.4009983361064897</v>
      </c>
      <c r="P24" s="58"/>
      <c r="Q24" s="57">
        <f t="shared" si="0"/>
        <v>-6</v>
      </c>
      <c r="R24" s="57">
        <v>2624</v>
      </c>
      <c r="S24" s="57"/>
      <c r="T24" s="14"/>
      <c r="U24" s="17"/>
    </row>
    <row r="25" spans="2:21" ht="16.75" customHeight="1" x14ac:dyDescent="0.25">
      <c r="B25" s="89" t="s">
        <v>16</v>
      </c>
      <c r="C25" s="56"/>
      <c r="D25" s="118">
        <v>3362</v>
      </c>
      <c r="E25" s="57"/>
      <c r="F25" s="57">
        <v>0</v>
      </c>
      <c r="G25" s="57">
        <v>1</v>
      </c>
      <c r="H25" s="57">
        <v>1</v>
      </c>
      <c r="I25" s="57"/>
      <c r="J25" s="57">
        <v>0</v>
      </c>
      <c r="K25" s="57">
        <v>0</v>
      </c>
      <c r="L25" s="57">
        <v>0</v>
      </c>
      <c r="M25" s="57"/>
      <c r="N25" s="57">
        <v>1</v>
      </c>
      <c r="O25" s="58">
        <f t="shared" si="1"/>
        <v>2.9744199881023201E-2</v>
      </c>
      <c r="P25" s="58"/>
      <c r="Q25" s="57">
        <f t="shared" si="0"/>
        <v>1</v>
      </c>
      <c r="R25" s="57">
        <v>3364</v>
      </c>
      <c r="S25" s="57"/>
      <c r="T25" s="14"/>
      <c r="U25" s="17"/>
    </row>
    <row r="26" spans="2:21" ht="16.75" customHeight="1" x14ac:dyDescent="0.25">
      <c r="B26" s="89" t="s">
        <v>17</v>
      </c>
      <c r="C26" s="56"/>
      <c r="D26" s="118">
        <v>4737</v>
      </c>
      <c r="E26" s="57"/>
      <c r="F26" s="57">
        <v>86</v>
      </c>
      <c r="G26" s="57">
        <v>5</v>
      </c>
      <c r="H26" s="57">
        <v>91</v>
      </c>
      <c r="I26" s="57"/>
      <c r="J26" s="57">
        <v>10</v>
      </c>
      <c r="K26" s="57">
        <v>13</v>
      </c>
      <c r="L26" s="57">
        <v>23</v>
      </c>
      <c r="M26" s="57"/>
      <c r="N26" s="57">
        <v>68</v>
      </c>
      <c r="O26" s="58">
        <f t="shared" si="1"/>
        <v>1.4355077052987122</v>
      </c>
      <c r="P26" s="58"/>
      <c r="Q26" s="57">
        <f t="shared" si="0"/>
        <v>-2</v>
      </c>
      <c r="R26" s="57">
        <v>4803</v>
      </c>
      <c r="S26" s="57"/>
      <c r="T26" s="14"/>
      <c r="U26" s="17"/>
    </row>
    <row r="27" spans="2:21" ht="16.75" customHeight="1" x14ac:dyDescent="0.25">
      <c r="B27" s="89" t="s">
        <v>18</v>
      </c>
      <c r="C27" s="56"/>
      <c r="D27" s="118">
        <v>4062</v>
      </c>
      <c r="E27" s="57"/>
      <c r="F27" s="57">
        <v>0</v>
      </c>
      <c r="G27" s="57">
        <v>2</v>
      </c>
      <c r="H27" s="57">
        <v>2</v>
      </c>
      <c r="I27" s="57"/>
      <c r="J27" s="57">
        <v>0</v>
      </c>
      <c r="K27" s="57">
        <v>0</v>
      </c>
      <c r="L27" s="57">
        <v>0</v>
      </c>
      <c r="M27" s="57"/>
      <c r="N27" s="57">
        <v>2</v>
      </c>
      <c r="O27" s="58">
        <f t="shared" si="1"/>
        <v>4.9236829148202856E-2</v>
      </c>
      <c r="P27" s="58"/>
      <c r="Q27" s="57">
        <f t="shared" si="0"/>
        <v>14</v>
      </c>
      <c r="R27" s="57">
        <v>4078</v>
      </c>
      <c r="S27" s="57"/>
      <c r="T27" s="14"/>
      <c r="U27" s="17"/>
    </row>
    <row r="28" spans="2:21" ht="16.75" customHeight="1" x14ac:dyDescent="0.25">
      <c r="B28" s="89" t="s">
        <v>19</v>
      </c>
      <c r="C28" s="56"/>
      <c r="D28" s="118">
        <v>8951</v>
      </c>
      <c r="E28" s="57"/>
      <c r="F28" s="57">
        <v>9</v>
      </c>
      <c r="G28" s="57">
        <v>6</v>
      </c>
      <c r="H28" s="57">
        <v>15</v>
      </c>
      <c r="I28" s="57"/>
      <c r="J28" s="57">
        <v>2</v>
      </c>
      <c r="K28" s="57">
        <v>0</v>
      </c>
      <c r="L28" s="57">
        <v>2</v>
      </c>
      <c r="M28" s="57"/>
      <c r="N28" s="57">
        <v>13</v>
      </c>
      <c r="O28" s="58">
        <f t="shared" si="1"/>
        <v>0.14523516925483188</v>
      </c>
      <c r="P28" s="58"/>
      <c r="Q28" s="57">
        <f t="shared" si="0"/>
        <v>27</v>
      </c>
      <c r="R28" s="57">
        <v>8991</v>
      </c>
      <c r="S28" s="57"/>
      <c r="T28" s="14"/>
      <c r="U28" s="17"/>
    </row>
    <row r="29" spans="2:21" ht="16.75" customHeight="1" x14ac:dyDescent="0.25">
      <c r="B29" s="89" t="s">
        <v>20</v>
      </c>
      <c r="C29" s="56"/>
      <c r="D29" s="118">
        <v>3823</v>
      </c>
      <c r="E29" s="57"/>
      <c r="F29" s="57">
        <v>0</v>
      </c>
      <c r="G29" s="57">
        <v>3</v>
      </c>
      <c r="H29" s="57">
        <v>3</v>
      </c>
      <c r="I29" s="57"/>
      <c r="J29" s="57">
        <v>0</v>
      </c>
      <c r="K29" s="57">
        <v>0</v>
      </c>
      <c r="L29" s="57">
        <v>0</v>
      </c>
      <c r="M29" s="57"/>
      <c r="N29" s="57">
        <v>3</v>
      </c>
      <c r="O29" s="58">
        <f t="shared" si="1"/>
        <v>7.847240387130526E-2</v>
      </c>
      <c r="P29" s="58"/>
      <c r="Q29" s="57">
        <f t="shared" si="0"/>
        <v>8</v>
      </c>
      <c r="R29" s="57">
        <v>3834</v>
      </c>
      <c r="S29" s="57"/>
      <c r="T29" s="14"/>
      <c r="U29" s="17"/>
    </row>
    <row r="30" spans="2:21" ht="22.5" customHeight="1" x14ac:dyDescent="0.25">
      <c r="B30" s="90" t="s">
        <v>21</v>
      </c>
      <c r="C30" s="70"/>
      <c r="D30" s="112">
        <v>1399</v>
      </c>
      <c r="E30" s="57"/>
      <c r="F30" s="57">
        <v>0</v>
      </c>
      <c r="G30" s="57">
        <v>0</v>
      </c>
      <c r="H30" s="57">
        <v>0</v>
      </c>
      <c r="I30" s="57"/>
      <c r="J30" s="57">
        <v>0</v>
      </c>
      <c r="K30" s="57">
        <v>0</v>
      </c>
      <c r="L30" s="57">
        <v>0</v>
      </c>
      <c r="M30" s="57"/>
      <c r="N30" s="57">
        <v>0</v>
      </c>
      <c r="O30" s="58">
        <f>SUM(N30*100/D30)</f>
        <v>0</v>
      </c>
      <c r="P30" s="58"/>
      <c r="Q30" s="57">
        <f t="shared" si="0"/>
        <v>12</v>
      </c>
      <c r="R30" s="57">
        <v>1411</v>
      </c>
      <c r="S30" s="57"/>
      <c r="T30" s="14"/>
      <c r="U30" s="17"/>
    </row>
    <row r="31" spans="2:21" ht="16.75" customHeight="1" x14ac:dyDescent="0.25">
      <c r="B31" s="91" t="s">
        <v>22</v>
      </c>
      <c r="C31" s="70"/>
      <c r="D31" s="118">
        <v>11040</v>
      </c>
      <c r="E31" s="57"/>
      <c r="F31" s="57">
        <v>78</v>
      </c>
      <c r="G31" s="57">
        <v>11</v>
      </c>
      <c r="H31" s="57">
        <v>89</v>
      </c>
      <c r="I31" s="57"/>
      <c r="J31" s="57">
        <v>2</v>
      </c>
      <c r="K31" s="57">
        <v>20</v>
      </c>
      <c r="L31" s="57">
        <v>22</v>
      </c>
      <c r="M31" s="57"/>
      <c r="N31" s="57">
        <v>67</v>
      </c>
      <c r="O31" s="58">
        <f t="shared" si="1"/>
        <v>0.60688405797101452</v>
      </c>
      <c r="P31" s="58"/>
      <c r="Q31" s="57">
        <f>SUM(R31-D31-N31)</f>
        <v>12</v>
      </c>
      <c r="R31" s="57">
        <v>11119</v>
      </c>
      <c r="S31" s="57"/>
      <c r="T31" s="14"/>
      <c r="U31" s="17"/>
    </row>
    <row r="32" spans="2:21" ht="16.75" customHeight="1" x14ac:dyDescent="0.25">
      <c r="B32" s="90" t="s">
        <v>23</v>
      </c>
      <c r="C32" s="70"/>
      <c r="D32" s="118">
        <v>10536</v>
      </c>
      <c r="E32" s="57"/>
      <c r="F32" s="57">
        <v>47</v>
      </c>
      <c r="G32" s="57">
        <v>8</v>
      </c>
      <c r="H32" s="57">
        <v>55</v>
      </c>
      <c r="I32" s="57"/>
      <c r="J32" s="57">
        <v>1</v>
      </c>
      <c r="K32" s="57">
        <v>17</v>
      </c>
      <c r="L32" s="57">
        <v>18</v>
      </c>
      <c r="M32" s="57"/>
      <c r="N32" s="57">
        <v>37</v>
      </c>
      <c r="O32" s="58">
        <f t="shared" si="1"/>
        <v>0.35117691723614275</v>
      </c>
      <c r="P32" s="58"/>
      <c r="Q32" s="57">
        <f>SUM(R32-D32-N32)</f>
        <v>12</v>
      </c>
      <c r="R32" s="57">
        <v>10585</v>
      </c>
      <c r="S32" s="57"/>
      <c r="T32" s="14"/>
      <c r="U32" s="17"/>
    </row>
    <row r="33" spans="2:21" ht="22.5" customHeight="1" x14ac:dyDescent="0.25">
      <c r="B33" s="90" t="s">
        <v>24</v>
      </c>
      <c r="C33" s="72"/>
      <c r="D33" s="118">
        <v>504</v>
      </c>
      <c r="E33" s="73"/>
      <c r="F33" s="57">
        <v>31</v>
      </c>
      <c r="G33" s="57">
        <v>3</v>
      </c>
      <c r="H33" s="57">
        <v>34</v>
      </c>
      <c r="I33" s="57"/>
      <c r="J33" s="57">
        <v>1</v>
      </c>
      <c r="K33" s="57">
        <v>3</v>
      </c>
      <c r="L33" s="57">
        <v>4</v>
      </c>
      <c r="M33" s="57"/>
      <c r="N33" s="57">
        <v>30</v>
      </c>
      <c r="O33" s="58">
        <f t="shared" si="1"/>
        <v>5.9523809523809526</v>
      </c>
      <c r="P33" s="58"/>
      <c r="Q33" s="57">
        <f>SUM(R33-D33-N33)</f>
        <v>0</v>
      </c>
      <c r="R33" s="57">
        <v>534</v>
      </c>
      <c r="S33" s="57"/>
      <c r="T33" s="14"/>
      <c r="U33" s="17"/>
    </row>
    <row r="34" spans="2:21" ht="22.5" customHeight="1" x14ac:dyDescent="0.25">
      <c r="B34" s="92" t="s">
        <v>25</v>
      </c>
      <c r="C34" s="60"/>
      <c r="D34" s="120">
        <v>112399</v>
      </c>
      <c r="E34" s="61"/>
      <c r="F34" s="61">
        <v>851</v>
      </c>
      <c r="G34" s="61">
        <v>285</v>
      </c>
      <c r="H34" s="61">
        <v>1136</v>
      </c>
      <c r="I34" s="61"/>
      <c r="J34" s="61">
        <v>63</v>
      </c>
      <c r="K34" s="61">
        <v>96</v>
      </c>
      <c r="L34" s="61">
        <v>159</v>
      </c>
      <c r="M34" s="61"/>
      <c r="N34" s="61">
        <v>977</v>
      </c>
      <c r="O34" s="62">
        <f>SUM(N34*100/D34)</f>
        <v>0.86922481516739469</v>
      </c>
      <c r="P34" s="62"/>
      <c r="Q34" s="61">
        <f>SUM(R34-D34-N34)</f>
        <v>243</v>
      </c>
      <c r="R34" s="61">
        <v>113619</v>
      </c>
      <c r="S34" s="57"/>
      <c r="T34" s="14"/>
      <c r="U34" s="17"/>
    </row>
    <row r="35" spans="2:21" ht="6.75" customHeight="1" x14ac:dyDescent="0.25"/>
    <row r="36" spans="2:21" ht="13" customHeight="1" x14ac:dyDescent="0.25">
      <c r="B36" s="128" t="s">
        <v>73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10"/>
    </row>
    <row r="37" spans="2:21" ht="6.75" customHeight="1" thickBot="1" x14ac:dyDescent="0.3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2:21" ht="17.149999999999999" customHeight="1" x14ac:dyDescent="0.25">
      <c r="F38" s="14"/>
      <c r="G38" s="14"/>
      <c r="H38" s="14"/>
      <c r="I38" s="14"/>
      <c r="J38" s="14"/>
      <c r="K38" s="14"/>
      <c r="L38" s="14"/>
      <c r="M38" s="14"/>
      <c r="N38" s="14"/>
      <c r="Q38" s="14"/>
      <c r="R38" s="14"/>
    </row>
    <row r="39" spans="2:21" ht="17.149999999999999" customHeight="1" x14ac:dyDescent="0.25">
      <c r="F39" s="14"/>
      <c r="G39" s="14"/>
      <c r="H39" s="14"/>
      <c r="J39" s="14"/>
      <c r="K39" s="14"/>
      <c r="L39" s="14"/>
      <c r="N39" s="14"/>
    </row>
  </sheetData>
  <mergeCells count="9">
    <mergeCell ref="B36:R36"/>
    <mergeCell ref="B1:D1"/>
    <mergeCell ref="B2:D2"/>
    <mergeCell ref="D5:R5"/>
    <mergeCell ref="D6:R6"/>
    <mergeCell ref="H7:O7"/>
    <mergeCell ref="F8:H8"/>
    <mergeCell ref="J8:L8"/>
    <mergeCell ref="N8:O8"/>
  </mergeCells>
  <pageMargins left="0" right="0.59055118110236227" top="0" bottom="0.59055118110236227" header="0" footer="0.39370078740157483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5" width="12.1796875" style="11" customWidth="1"/>
    <col min="16" max="16" width="1.453125" style="11" customWidth="1"/>
    <col min="17" max="18" width="12.1796875" style="11" customWidth="1"/>
    <col min="19" max="19" width="10.81640625" style="11" customWidth="1"/>
    <col min="20" max="20" width="18.26953125" style="11" customWidth="1"/>
    <col min="21" max="16384" width="10.81640625" style="11"/>
  </cols>
  <sheetData>
    <row r="1" spans="1:21" ht="33" customHeight="1" x14ac:dyDescent="0.25">
      <c r="A1" s="20"/>
      <c r="B1" s="124" t="s">
        <v>54</v>
      </c>
      <c r="C1" s="124"/>
      <c r="D1" s="124"/>
    </row>
    <row r="2" spans="1:21" ht="17.149999999999999" customHeight="1" x14ac:dyDescent="0.3">
      <c r="A2" s="20"/>
      <c r="B2" s="125" t="s">
        <v>55</v>
      </c>
      <c r="C2" s="126"/>
      <c r="D2" s="126"/>
    </row>
    <row r="3" spans="1:21" ht="6.75" customHeight="1" x14ac:dyDescent="0.25">
      <c r="A3" s="21"/>
      <c r="B3" s="20"/>
      <c r="C3" s="20"/>
      <c r="D3" s="20"/>
    </row>
    <row r="5" spans="1:21" s="3" customFormat="1" ht="17.149999999999999" customHeight="1" x14ac:dyDescent="0.45">
      <c r="B5" s="1" t="s">
        <v>76</v>
      </c>
      <c r="C5" s="2"/>
      <c r="D5" s="129" t="s">
        <v>85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21" s="109" customFormat="1" ht="2.5" customHeight="1" x14ac:dyDescent="0.25"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1" s="109" customFormat="1" ht="6.75" customHeight="1" x14ac:dyDescent="0.25">
      <c r="H7" s="130"/>
      <c r="I7" s="130"/>
      <c r="J7" s="130"/>
      <c r="K7" s="130"/>
      <c r="L7" s="130"/>
      <c r="M7" s="130"/>
      <c r="N7" s="130"/>
      <c r="O7" s="130"/>
      <c r="S7" s="6"/>
    </row>
    <row r="8" spans="1:21" s="109" customFormat="1" ht="16.75" customHeight="1" x14ac:dyDescent="0.25"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/>
      <c r="Q8" s="70" t="s">
        <v>72</v>
      </c>
      <c r="R8" s="70" t="s">
        <v>31</v>
      </c>
    </row>
    <row r="9" spans="1:21" s="109" customFormat="1" ht="16.75" customHeight="1" x14ac:dyDescent="0.25">
      <c r="B9" s="88" t="s">
        <v>70</v>
      </c>
      <c r="C9" s="4"/>
      <c r="D9" s="86" t="s">
        <v>30</v>
      </c>
      <c r="E9" s="86"/>
      <c r="F9" s="86" t="s">
        <v>0</v>
      </c>
      <c r="G9" s="86" t="s">
        <v>26</v>
      </c>
      <c r="H9" s="86" t="s">
        <v>28</v>
      </c>
      <c r="I9" s="86"/>
      <c r="J9" s="86" t="s">
        <v>26</v>
      </c>
      <c r="K9" s="86" t="s">
        <v>1</v>
      </c>
      <c r="L9" s="86" t="s">
        <v>28</v>
      </c>
      <c r="M9" s="86"/>
      <c r="N9" s="86" t="s">
        <v>32</v>
      </c>
      <c r="O9" s="86" t="s">
        <v>33</v>
      </c>
      <c r="P9" s="86"/>
      <c r="Q9" s="86" t="s">
        <v>32</v>
      </c>
      <c r="R9" s="86" t="s">
        <v>34</v>
      </c>
    </row>
    <row r="10" spans="1:21" s="19" customFormat="1" ht="6.75" customHeight="1" x14ac:dyDescent="0.25">
      <c r="B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1" ht="16.75" customHeight="1" x14ac:dyDescent="0.25">
      <c r="B11" s="87" t="s">
        <v>2</v>
      </c>
      <c r="C11" s="56"/>
      <c r="D11" s="117">
        <v>100518</v>
      </c>
      <c r="E11" s="57"/>
      <c r="F11" s="57">
        <v>542</v>
      </c>
      <c r="G11" s="57">
        <v>304</v>
      </c>
      <c r="H11" s="57">
        <v>846</v>
      </c>
      <c r="I11" s="57"/>
      <c r="J11" s="57">
        <v>88</v>
      </c>
      <c r="K11" s="57">
        <v>146</v>
      </c>
      <c r="L11" s="57">
        <v>234</v>
      </c>
      <c r="M11" s="57"/>
      <c r="N11" s="57">
        <v>612</v>
      </c>
      <c r="O11" s="58">
        <f>SUM(N11*100/D11)</f>
        <v>0.60884617680415443</v>
      </c>
      <c r="P11" s="58"/>
      <c r="Q11" s="57">
        <f>SUM(R11-D11-N11)</f>
        <v>229</v>
      </c>
      <c r="R11" s="57">
        <v>101359</v>
      </c>
      <c r="S11" s="57"/>
      <c r="T11" s="14"/>
      <c r="U11" s="17"/>
    </row>
    <row r="12" spans="1:21" ht="16.75" customHeight="1" x14ac:dyDescent="0.25">
      <c r="B12" s="89" t="s">
        <v>3</v>
      </c>
      <c r="C12" s="56"/>
      <c r="D12" s="117">
        <v>1479</v>
      </c>
      <c r="E12" s="57"/>
      <c r="F12" s="57">
        <v>0</v>
      </c>
      <c r="G12" s="57">
        <v>44</v>
      </c>
      <c r="H12" s="57">
        <v>44</v>
      </c>
      <c r="I12" s="57"/>
      <c r="J12" s="57">
        <v>2</v>
      </c>
      <c r="K12" s="57">
        <v>0</v>
      </c>
      <c r="L12" s="57">
        <v>2</v>
      </c>
      <c r="M12" s="57"/>
      <c r="N12" s="57">
        <v>42</v>
      </c>
      <c r="O12" s="58">
        <f t="shared" ref="O12:O33" si="0">SUM(N12*100/D12)</f>
        <v>2.8397565922920891</v>
      </c>
      <c r="P12" s="58"/>
      <c r="Q12" s="57">
        <f t="shared" ref="Q12:Q30" si="1">SUM(R12-D12-N12)</f>
        <v>28</v>
      </c>
      <c r="R12" s="57">
        <v>1549</v>
      </c>
      <c r="S12" s="57"/>
      <c r="T12" s="14"/>
      <c r="U12" s="17"/>
    </row>
    <row r="13" spans="1:21" ht="16.75" customHeight="1" x14ac:dyDescent="0.25">
      <c r="B13" s="89" t="s">
        <v>4</v>
      </c>
      <c r="C13" s="56"/>
      <c r="D13" s="117">
        <v>3421</v>
      </c>
      <c r="E13" s="57"/>
      <c r="F13" s="57">
        <v>1</v>
      </c>
      <c r="G13" s="57">
        <v>15</v>
      </c>
      <c r="H13" s="57">
        <v>16</v>
      </c>
      <c r="I13" s="57"/>
      <c r="J13" s="57">
        <v>5</v>
      </c>
      <c r="K13" s="57">
        <v>0</v>
      </c>
      <c r="L13" s="57">
        <v>5</v>
      </c>
      <c r="M13" s="57"/>
      <c r="N13" s="57">
        <v>11</v>
      </c>
      <c r="O13" s="58">
        <f t="shared" si="0"/>
        <v>0.32154340836012862</v>
      </c>
      <c r="P13" s="58"/>
      <c r="Q13" s="57">
        <f t="shared" si="1"/>
        <v>14</v>
      </c>
      <c r="R13" s="57">
        <v>3446</v>
      </c>
      <c r="S13" s="57"/>
      <c r="T13" s="14"/>
      <c r="U13" s="17"/>
    </row>
    <row r="14" spans="1:21" ht="16.75" customHeight="1" x14ac:dyDescent="0.25">
      <c r="B14" s="89" t="s">
        <v>5</v>
      </c>
      <c r="C14" s="56"/>
      <c r="D14" s="117">
        <v>6377</v>
      </c>
      <c r="E14" s="57"/>
      <c r="F14" s="57">
        <v>71</v>
      </c>
      <c r="G14" s="57">
        <v>25</v>
      </c>
      <c r="H14" s="57">
        <v>96</v>
      </c>
      <c r="I14" s="57"/>
      <c r="J14" s="57">
        <v>3</v>
      </c>
      <c r="K14" s="57">
        <v>0</v>
      </c>
      <c r="L14" s="57">
        <v>3</v>
      </c>
      <c r="M14" s="57"/>
      <c r="N14" s="57">
        <v>93</v>
      </c>
      <c r="O14" s="58">
        <f t="shared" si="0"/>
        <v>1.4583660028226439</v>
      </c>
      <c r="P14" s="58"/>
      <c r="Q14" s="57">
        <f t="shared" si="1"/>
        <v>33</v>
      </c>
      <c r="R14" s="57">
        <v>6503</v>
      </c>
      <c r="S14" s="57"/>
      <c r="T14" s="14"/>
      <c r="U14" s="17"/>
    </row>
    <row r="15" spans="1:21" ht="16.75" customHeight="1" x14ac:dyDescent="0.25">
      <c r="B15" s="89" t="s">
        <v>6</v>
      </c>
      <c r="C15" s="56"/>
      <c r="D15" s="117">
        <v>5376</v>
      </c>
      <c r="E15" s="57"/>
      <c r="F15" s="57">
        <v>1</v>
      </c>
      <c r="G15" s="57">
        <v>2</v>
      </c>
      <c r="H15" s="57">
        <v>3</v>
      </c>
      <c r="I15" s="57"/>
      <c r="J15" s="57">
        <v>0</v>
      </c>
      <c r="K15" s="57">
        <v>0</v>
      </c>
      <c r="L15" s="57">
        <v>0</v>
      </c>
      <c r="M15" s="57"/>
      <c r="N15" s="57">
        <v>3</v>
      </c>
      <c r="O15" s="57">
        <f t="shared" si="0"/>
        <v>5.5803571428571432E-2</v>
      </c>
      <c r="P15" s="65"/>
      <c r="Q15" s="57">
        <f t="shared" si="1"/>
        <v>8</v>
      </c>
      <c r="R15" s="57">
        <v>5387</v>
      </c>
      <c r="S15" s="57"/>
      <c r="T15" s="14"/>
      <c r="U15" s="17"/>
    </row>
    <row r="16" spans="1:21" ht="16.75" customHeight="1" x14ac:dyDescent="0.25">
      <c r="B16" s="89" t="s">
        <v>7</v>
      </c>
      <c r="C16" s="56"/>
      <c r="D16" s="117">
        <v>6481</v>
      </c>
      <c r="E16" s="57"/>
      <c r="F16" s="57">
        <v>200</v>
      </c>
      <c r="G16" s="57">
        <v>7</v>
      </c>
      <c r="H16" s="57">
        <v>207</v>
      </c>
      <c r="I16" s="57"/>
      <c r="J16" s="57">
        <v>2</v>
      </c>
      <c r="K16" s="57">
        <v>39</v>
      </c>
      <c r="L16" s="57">
        <v>41</v>
      </c>
      <c r="M16" s="57"/>
      <c r="N16" s="57">
        <v>166</v>
      </c>
      <c r="O16" s="58">
        <f t="shared" si="0"/>
        <v>2.5613331276037647</v>
      </c>
      <c r="P16" s="58"/>
      <c r="Q16" s="57">
        <f t="shared" si="1"/>
        <v>20</v>
      </c>
      <c r="R16" s="57">
        <v>6667</v>
      </c>
      <c r="S16" s="57"/>
      <c r="T16" s="14"/>
      <c r="U16" s="17"/>
    </row>
    <row r="17" spans="2:21" ht="16.75" customHeight="1" x14ac:dyDescent="0.25">
      <c r="B17" s="89" t="s">
        <v>8</v>
      </c>
      <c r="C17" s="56"/>
      <c r="D17" s="117">
        <v>11394</v>
      </c>
      <c r="E17" s="57"/>
      <c r="F17" s="57">
        <v>20</v>
      </c>
      <c r="G17" s="57">
        <v>84</v>
      </c>
      <c r="H17" s="57">
        <v>104</v>
      </c>
      <c r="I17" s="57"/>
      <c r="J17" s="57">
        <v>39</v>
      </c>
      <c r="K17" s="57">
        <v>0</v>
      </c>
      <c r="L17" s="57">
        <v>39</v>
      </c>
      <c r="M17" s="57"/>
      <c r="N17" s="57">
        <v>65</v>
      </c>
      <c r="O17" s="58">
        <f t="shared" si="0"/>
        <v>0.57047568895910128</v>
      </c>
      <c r="P17" s="58"/>
      <c r="Q17" s="57">
        <f t="shared" si="1"/>
        <v>12</v>
      </c>
      <c r="R17" s="57">
        <v>11471</v>
      </c>
      <c r="S17" s="57"/>
      <c r="T17" s="14"/>
      <c r="U17" s="17"/>
    </row>
    <row r="18" spans="2:21" ht="16.75" customHeight="1" x14ac:dyDescent="0.25">
      <c r="B18" s="89" t="s">
        <v>9</v>
      </c>
      <c r="C18" s="56"/>
      <c r="D18" s="117">
        <v>4435</v>
      </c>
      <c r="E18" s="57"/>
      <c r="F18" s="57">
        <v>32</v>
      </c>
      <c r="G18" s="57">
        <v>1</v>
      </c>
      <c r="H18" s="57">
        <v>33</v>
      </c>
      <c r="I18" s="57"/>
      <c r="J18" s="57">
        <v>0</v>
      </c>
      <c r="K18" s="57">
        <v>1</v>
      </c>
      <c r="L18" s="57">
        <v>1</v>
      </c>
      <c r="M18" s="57"/>
      <c r="N18" s="57">
        <v>32</v>
      </c>
      <c r="O18" s="58">
        <f t="shared" si="0"/>
        <v>0.72153325817361891</v>
      </c>
      <c r="P18" s="58"/>
      <c r="Q18" s="57">
        <f t="shared" si="1"/>
        <v>5</v>
      </c>
      <c r="R18" s="57">
        <v>4472</v>
      </c>
      <c r="S18" s="57"/>
      <c r="T18" s="14"/>
      <c r="U18" s="17"/>
    </row>
    <row r="19" spans="2:21" ht="16.75" customHeight="1" x14ac:dyDescent="0.25">
      <c r="B19" s="89" t="s">
        <v>10</v>
      </c>
      <c r="C19" s="56"/>
      <c r="D19" s="117">
        <v>7317</v>
      </c>
      <c r="E19" s="57"/>
      <c r="F19" s="57">
        <v>5</v>
      </c>
      <c r="G19" s="57">
        <v>5</v>
      </c>
      <c r="H19" s="57">
        <v>10</v>
      </c>
      <c r="I19" s="57"/>
      <c r="J19" s="57">
        <v>1</v>
      </c>
      <c r="K19" s="57">
        <v>9</v>
      </c>
      <c r="L19" s="57">
        <v>10</v>
      </c>
      <c r="M19" s="57"/>
      <c r="N19" s="57">
        <v>0</v>
      </c>
      <c r="O19" s="58">
        <f t="shared" si="0"/>
        <v>0</v>
      </c>
      <c r="P19" s="58"/>
      <c r="Q19" s="57">
        <f t="shared" si="1"/>
        <v>13</v>
      </c>
      <c r="R19" s="57">
        <v>7330</v>
      </c>
      <c r="S19" s="57"/>
      <c r="T19" s="14"/>
      <c r="U19" s="17"/>
    </row>
    <row r="20" spans="2:21" ht="16.75" customHeight="1" x14ac:dyDescent="0.25">
      <c r="B20" s="89" t="s">
        <v>11</v>
      </c>
      <c r="C20" s="56"/>
      <c r="D20" s="117">
        <v>4193</v>
      </c>
      <c r="E20" s="57"/>
      <c r="F20" s="57">
        <v>5</v>
      </c>
      <c r="G20" s="57">
        <v>35</v>
      </c>
      <c r="H20" s="57">
        <v>40</v>
      </c>
      <c r="I20" s="57"/>
      <c r="J20" s="57">
        <v>17</v>
      </c>
      <c r="K20" s="57">
        <v>25</v>
      </c>
      <c r="L20" s="57">
        <v>42</v>
      </c>
      <c r="M20" s="57"/>
      <c r="N20" s="57">
        <v>-2</v>
      </c>
      <c r="O20" s="58">
        <f t="shared" si="0"/>
        <v>-4.7698545194371569E-2</v>
      </c>
      <c r="P20" s="58"/>
      <c r="Q20" s="57">
        <f t="shared" si="1"/>
        <v>9</v>
      </c>
      <c r="R20" s="57">
        <v>4200</v>
      </c>
      <c r="S20" s="57"/>
      <c r="T20" s="14"/>
      <c r="U20" s="17"/>
    </row>
    <row r="21" spans="2:21" ht="16.75" customHeight="1" x14ac:dyDescent="0.25">
      <c r="B21" s="89" t="s">
        <v>12</v>
      </c>
      <c r="C21" s="56"/>
      <c r="D21" s="117">
        <v>9796</v>
      </c>
      <c r="E21" s="57"/>
      <c r="F21" s="57">
        <v>41</v>
      </c>
      <c r="G21" s="57">
        <v>4</v>
      </c>
      <c r="H21" s="57">
        <v>45</v>
      </c>
      <c r="I21" s="57"/>
      <c r="J21" s="57">
        <v>0</v>
      </c>
      <c r="K21" s="57">
        <v>19</v>
      </c>
      <c r="L21" s="57">
        <v>19</v>
      </c>
      <c r="M21" s="57"/>
      <c r="N21" s="57">
        <v>26</v>
      </c>
      <c r="O21" s="58">
        <f t="shared" si="0"/>
        <v>0.26541445487954268</v>
      </c>
      <c r="P21" s="58"/>
      <c r="Q21" s="57">
        <f t="shared" si="1"/>
        <v>13</v>
      </c>
      <c r="R21" s="57">
        <v>9835</v>
      </c>
      <c r="S21" s="57"/>
      <c r="T21" s="14"/>
      <c r="U21" s="17"/>
    </row>
    <row r="22" spans="2:21" ht="16.75" customHeight="1" x14ac:dyDescent="0.25">
      <c r="B22" s="89" t="s">
        <v>13</v>
      </c>
      <c r="C22" s="56"/>
      <c r="D22" s="117">
        <v>10111</v>
      </c>
      <c r="E22" s="57"/>
      <c r="F22" s="57">
        <v>1</v>
      </c>
      <c r="G22" s="57">
        <v>21</v>
      </c>
      <c r="H22" s="57">
        <v>22</v>
      </c>
      <c r="I22" s="57"/>
      <c r="J22" s="57">
        <v>6</v>
      </c>
      <c r="K22" s="57">
        <v>1</v>
      </c>
      <c r="L22" s="57">
        <v>7</v>
      </c>
      <c r="M22" s="57"/>
      <c r="N22" s="57">
        <v>20</v>
      </c>
      <c r="O22" s="58">
        <f t="shared" si="0"/>
        <v>0.19780437147660962</v>
      </c>
      <c r="P22" s="58"/>
      <c r="Q22" s="57">
        <f t="shared" si="1"/>
        <v>-2</v>
      </c>
      <c r="R22" s="57">
        <v>10129</v>
      </c>
      <c r="S22" s="57"/>
      <c r="T22" s="14"/>
      <c r="U22" s="17"/>
    </row>
    <row r="23" spans="2:21" ht="16.75" customHeight="1" x14ac:dyDescent="0.25">
      <c r="B23" s="89" t="s">
        <v>14</v>
      </c>
      <c r="C23" s="56"/>
      <c r="D23" s="118">
        <v>1600</v>
      </c>
      <c r="E23" s="57"/>
      <c r="F23" s="57">
        <v>0</v>
      </c>
      <c r="G23" s="57">
        <v>8</v>
      </c>
      <c r="H23" s="57">
        <v>8</v>
      </c>
      <c r="I23" s="57"/>
      <c r="J23" s="57">
        <v>1</v>
      </c>
      <c r="K23" s="57">
        <v>0</v>
      </c>
      <c r="L23" s="57">
        <v>1</v>
      </c>
      <c r="M23" s="57"/>
      <c r="N23" s="57">
        <v>7</v>
      </c>
      <c r="O23" s="58">
        <f t="shared" si="0"/>
        <v>0.4375</v>
      </c>
      <c r="P23" s="58"/>
      <c r="Q23" s="57">
        <f t="shared" si="1"/>
        <v>25</v>
      </c>
      <c r="R23" s="57">
        <v>1632</v>
      </c>
      <c r="S23" s="57"/>
      <c r="T23" s="14"/>
      <c r="U23" s="17"/>
    </row>
    <row r="24" spans="2:21" ht="16.75" customHeight="1" x14ac:dyDescent="0.25">
      <c r="B24" s="89" t="s">
        <v>15</v>
      </c>
      <c r="C24" s="56"/>
      <c r="D24" s="117">
        <v>2301</v>
      </c>
      <c r="E24" s="57"/>
      <c r="F24" s="57">
        <v>91</v>
      </c>
      <c r="G24" s="57">
        <v>3</v>
      </c>
      <c r="H24" s="57">
        <v>94</v>
      </c>
      <c r="I24" s="57"/>
      <c r="J24" s="57">
        <v>0</v>
      </c>
      <c r="K24" s="57">
        <v>0</v>
      </c>
      <c r="L24" s="57">
        <v>0</v>
      </c>
      <c r="M24" s="57"/>
      <c r="N24" s="57">
        <v>94</v>
      </c>
      <c r="O24" s="58">
        <f t="shared" si="0"/>
        <v>4.0851803563667968</v>
      </c>
      <c r="P24" s="58"/>
      <c r="Q24" s="57">
        <f t="shared" si="1"/>
        <v>9</v>
      </c>
      <c r="R24" s="57">
        <v>2404</v>
      </c>
      <c r="S24" s="57"/>
      <c r="T24" s="14"/>
      <c r="U24" s="17"/>
    </row>
    <row r="25" spans="2:21" ht="16.75" customHeight="1" x14ac:dyDescent="0.25">
      <c r="B25" s="89" t="s">
        <v>16</v>
      </c>
      <c r="C25" s="56"/>
      <c r="D25" s="117">
        <v>3299</v>
      </c>
      <c r="E25" s="57"/>
      <c r="F25" s="57">
        <v>36</v>
      </c>
      <c r="G25" s="57">
        <v>27</v>
      </c>
      <c r="H25" s="57">
        <v>63</v>
      </c>
      <c r="I25" s="57"/>
      <c r="J25" s="57">
        <v>4</v>
      </c>
      <c r="K25" s="57">
        <v>11</v>
      </c>
      <c r="L25" s="57">
        <v>15</v>
      </c>
      <c r="M25" s="57"/>
      <c r="N25" s="57">
        <v>52</v>
      </c>
      <c r="O25" s="58">
        <f t="shared" si="0"/>
        <v>1.5762352227947862</v>
      </c>
      <c r="P25" s="58"/>
      <c r="Q25" s="57">
        <f t="shared" si="1"/>
        <v>11</v>
      </c>
      <c r="R25" s="57">
        <v>3362</v>
      </c>
      <c r="S25" s="57"/>
      <c r="T25" s="14"/>
      <c r="U25" s="17"/>
    </row>
    <row r="26" spans="2:21" ht="16.75" customHeight="1" x14ac:dyDescent="0.25">
      <c r="B26" s="89" t="s">
        <v>17</v>
      </c>
      <c r="C26" s="56"/>
      <c r="D26" s="117">
        <v>4750</v>
      </c>
      <c r="E26" s="57"/>
      <c r="F26" s="57">
        <v>0</v>
      </c>
      <c r="G26" s="57">
        <v>1</v>
      </c>
      <c r="H26" s="57">
        <v>1</v>
      </c>
      <c r="I26" s="57"/>
      <c r="J26" s="57">
        <v>0</v>
      </c>
      <c r="K26" s="57">
        <v>9</v>
      </c>
      <c r="L26" s="57">
        <v>9</v>
      </c>
      <c r="M26" s="57"/>
      <c r="N26" s="57">
        <v>-8</v>
      </c>
      <c r="O26" s="58">
        <f t="shared" si="0"/>
        <v>-0.16842105263157894</v>
      </c>
      <c r="P26" s="58"/>
      <c r="Q26" s="57">
        <f t="shared" si="1"/>
        <v>-5</v>
      </c>
      <c r="R26" s="57">
        <v>4737</v>
      </c>
      <c r="S26" s="57"/>
      <c r="T26" s="14"/>
      <c r="U26" s="17"/>
    </row>
    <row r="27" spans="2:21" ht="16.75" customHeight="1" x14ac:dyDescent="0.25">
      <c r="B27" s="89" t="s">
        <v>18</v>
      </c>
      <c r="C27" s="56"/>
      <c r="D27" s="117">
        <v>4060</v>
      </c>
      <c r="E27" s="57"/>
      <c r="F27" s="57">
        <v>0</v>
      </c>
      <c r="G27" s="57">
        <v>2</v>
      </c>
      <c r="H27" s="57">
        <v>2</v>
      </c>
      <c r="I27" s="57"/>
      <c r="J27" s="57">
        <v>0</v>
      </c>
      <c r="K27" s="57">
        <v>0</v>
      </c>
      <c r="L27" s="57">
        <v>0</v>
      </c>
      <c r="M27" s="57"/>
      <c r="N27" s="57">
        <v>2</v>
      </c>
      <c r="O27" s="58">
        <f t="shared" si="0"/>
        <v>4.9261083743842367E-2</v>
      </c>
      <c r="P27" s="58"/>
      <c r="Q27" s="57">
        <f t="shared" si="1"/>
        <v>0</v>
      </c>
      <c r="R27" s="57">
        <v>4062</v>
      </c>
      <c r="S27" s="57"/>
      <c r="T27" s="14"/>
      <c r="U27" s="17"/>
    </row>
    <row r="28" spans="2:21" ht="16.75" customHeight="1" x14ac:dyDescent="0.25">
      <c r="B28" s="89" t="s">
        <v>19</v>
      </c>
      <c r="C28" s="56"/>
      <c r="D28" s="117">
        <v>8921</v>
      </c>
      <c r="E28" s="57"/>
      <c r="F28" s="57">
        <v>0</v>
      </c>
      <c r="G28" s="57">
        <v>14</v>
      </c>
      <c r="H28" s="57">
        <v>14</v>
      </c>
      <c r="I28" s="57"/>
      <c r="J28" s="57">
        <v>2</v>
      </c>
      <c r="K28" s="57">
        <v>0</v>
      </c>
      <c r="L28" s="57">
        <v>2</v>
      </c>
      <c r="M28" s="57"/>
      <c r="N28" s="57">
        <v>1</v>
      </c>
      <c r="O28" s="58">
        <f t="shared" si="0"/>
        <v>1.1209505660800359E-2</v>
      </c>
      <c r="P28" s="58"/>
      <c r="Q28" s="57">
        <f t="shared" si="1"/>
        <v>29</v>
      </c>
      <c r="R28" s="57">
        <v>8951</v>
      </c>
      <c r="S28" s="57"/>
      <c r="T28" s="14"/>
      <c r="U28" s="17"/>
    </row>
    <row r="29" spans="2:21" ht="16.75" customHeight="1" x14ac:dyDescent="0.25">
      <c r="B29" s="89" t="s">
        <v>20</v>
      </c>
      <c r="C29" s="56"/>
      <c r="D29" s="117">
        <v>3845</v>
      </c>
      <c r="E29" s="57"/>
      <c r="F29" s="57">
        <v>0</v>
      </c>
      <c r="G29" s="57">
        <v>6</v>
      </c>
      <c r="H29" s="57">
        <v>6</v>
      </c>
      <c r="I29" s="57"/>
      <c r="J29" s="57">
        <v>4</v>
      </c>
      <c r="K29" s="57">
        <v>32</v>
      </c>
      <c r="L29" s="57">
        <v>36</v>
      </c>
      <c r="M29" s="57"/>
      <c r="N29" s="57">
        <v>-30</v>
      </c>
      <c r="O29" s="58">
        <f t="shared" si="0"/>
        <v>-0.78023407022106628</v>
      </c>
      <c r="P29" s="58"/>
      <c r="Q29" s="57">
        <f t="shared" si="1"/>
        <v>8</v>
      </c>
      <c r="R29" s="57">
        <v>3823</v>
      </c>
      <c r="S29" s="57"/>
      <c r="T29" s="14"/>
      <c r="U29" s="17"/>
    </row>
    <row r="30" spans="2:21" ht="22.5" customHeight="1" x14ac:dyDescent="0.25">
      <c r="B30" s="90" t="s">
        <v>21</v>
      </c>
      <c r="C30" s="70"/>
      <c r="D30" s="112">
        <v>1362</v>
      </c>
      <c r="E30" s="57"/>
      <c r="F30" s="57">
        <v>38</v>
      </c>
      <c r="G30" s="57">
        <v>0</v>
      </c>
      <c r="H30" s="57">
        <v>38</v>
      </c>
      <c r="I30" s="57"/>
      <c r="J30" s="57">
        <v>0</v>
      </c>
      <c r="K30" s="57">
        <v>0</v>
      </c>
      <c r="L30" s="57">
        <v>0</v>
      </c>
      <c r="M30" s="57"/>
      <c r="N30" s="57">
        <v>38</v>
      </c>
      <c r="O30" s="58">
        <f>SUM(N30*100/D30)</f>
        <v>2.790014684287812</v>
      </c>
      <c r="P30" s="58"/>
      <c r="Q30" s="57">
        <f t="shared" si="1"/>
        <v>-1</v>
      </c>
      <c r="R30" s="57">
        <v>1399</v>
      </c>
      <c r="S30" s="57"/>
      <c r="T30" s="14"/>
      <c r="U30" s="17"/>
    </row>
    <row r="31" spans="2:21" ht="16.75" customHeight="1" x14ac:dyDescent="0.25">
      <c r="B31" s="91" t="s">
        <v>22</v>
      </c>
      <c r="C31" s="70"/>
      <c r="D31" s="117">
        <v>10970</v>
      </c>
      <c r="E31" s="57"/>
      <c r="F31" s="57">
        <v>65</v>
      </c>
      <c r="G31" s="57">
        <v>3</v>
      </c>
      <c r="H31" s="57">
        <v>68</v>
      </c>
      <c r="I31" s="57"/>
      <c r="J31" s="57">
        <v>0</v>
      </c>
      <c r="K31" s="57">
        <v>8</v>
      </c>
      <c r="L31" s="57">
        <v>8</v>
      </c>
      <c r="M31" s="57"/>
      <c r="N31" s="57">
        <v>60</v>
      </c>
      <c r="O31" s="58">
        <f t="shared" si="0"/>
        <v>0.54694621695533274</v>
      </c>
      <c r="P31" s="58"/>
      <c r="Q31" s="57">
        <f>SUM(R31-D31-N31)</f>
        <v>10</v>
      </c>
      <c r="R31" s="57">
        <v>11040</v>
      </c>
      <c r="S31" s="57"/>
      <c r="T31" s="14"/>
      <c r="U31" s="17"/>
    </row>
    <row r="32" spans="2:21" ht="16.75" customHeight="1" x14ac:dyDescent="0.25">
      <c r="B32" s="90" t="s">
        <v>23</v>
      </c>
      <c r="C32" s="70"/>
      <c r="D32" s="117">
        <v>10466</v>
      </c>
      <c r="E32" s="57"/>
      <c r="F32" s="57">
        <v>65</v>
      </c>
      <c r="G32" s="57">
        <v>3</v>
      </c>
      <c r="H32" s="57">
        <v>68</v>
      </c>
      <c r="I32" s="57"/>
      <c r="J32" s="57">
        <v>0</v>
      </c>
      <c r="K32" s="57">
        <v>7</v>
      </c>
      <c r="L32" s="57">
        <v>7</v>
      </c>
      <c r="M32" s="57"/>
      <c r="N32" s="57">
        <v>61</v>
      </c>
      <c r="O32" s="58">
        <f t="shared" si="0"/>
        <v>0.58283967131664438</v>
      </c>
      <c r="P32" s="58"/>
      <c r="Q32" s="57">
        <f>SUM(R32-D32-N32)</f>
        <v>9</v>
      </c>
      <c r="R32" s="57">
        <v>10536</v>
      </c>
      <c r="S32" s="57"/>
      <c r="T32" s="14"/>
      <c r="U32" s="17"/>
    </row>
    <row r="33" spans="2:21" ht="22.5" customHeight="1" x14ac:dyDescent="0.25">
      <c r="B33" s="90" t="s">
        <v>24</v>
      </c>
      <c r="C33" s="72"/>
      <c r="D33" s="117">
        <v>504</v>
      </c>
      <c r="E33" s="73"/>
      <c r="F33" s="57">
        <v>0</v>
      </c>
      <c r="G33" s="57">
        <v>0</v>
      </c>
      <c r="H33" s="57">
        <v>0</v>
      </c>
      <c r="I33" s="57"/>
      <c r="J33" s="57">
        <v>0</v>
      </c>
      <c r="K33" s="57">
        <v>1</v>
      </c>
      <c r="L33" s="57">
        <v>1</v>
      </c>
      <c r="M33" s="57"/>
      <c r="N33" s="57">
        <v>-1</v>
      </c>
      <c r="O33" s="58">
        <f t="shared" si="0"/>
        <v>-0.1984126984126984</v>
      </c>
      <c r="P33" s="58"/>
      <c r="Q33" s="57">
        <f>SUM(R33-D33-N33)</f>
        <v>1</v>
      </c>
      <c r="R33" s="57">
        <v>504</v>
      </c>
      <c r="S33" s="57"/>
      <c r="T33" s="14"/>
      <c r="U33" s="17"/>
    </row>
    <row r="34" spans="2:21" ht="22.5" customHeight="1" x14ac:dyDescent="0.25">
      <c r="B34" s="92" t="s">
        <v>25</v>
      </c>
      <c r="C34" s="60"/>
      <c r="D34" s="119">
        <v>111488</v>
      </c>
      <c r="E34" s="61"/>
      <c r="F34" s="61">
        <v>607</v>
      </c>
      <c r="G34" s="61">
        <v>307</v>
      </c>
      <c r="H34" s="61">
        <v>914</v>
      </c>
      <c r="I34" s="61"/>
      <c r="J34" s="61">
        <v>88</v>
      </c>
      <c r="K34" s="61">
        <v>154</v>
      </c>
      <c r="L34" s="61">
        <v>242</v>
      </c>
      <c r="M34" s="61"/>
      <c r="N34" s="61">
        <v>672</v>
      </c>
      <c r="O34" s="62">
        <f>SUM(N34*100/D34)</f>
        <v>0.6027554535017221</v>
      </c>
      <c r="P34" s="62"/>
      <c r="Q34" s="61">
        <f>SUM(R34-D34-N34)</f>
        <v>239</v>
      </c>
      <c r="R34" s="61">
        <v>112399</v>
      </c>
      <c r="S34" s="57"/>
      <c r="T34" s="14"/>
      <c r="U34" s="17"/>
    </row>
    <row r="35" spans="2:21" ht="6.75" customHeight="1" x14ac:dyDescent="0.25"/>
    <row r="36" spans="2:21" ht="13" customHeight="1" x14ac:dyDescent="0.25">
      <c r="B36" s="128" t="s">
        <v>73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08"/>
    </row>
    <row r="37" spans="2:21" ht="6.75" customHeight="1" thickBot="1" x14ac:dyDescent="0.3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2:21" ht="17.149999999999999" customHeight="1" x14ac:dyDescent="0.25">
      <c r="F38" s="14"/>
      <c r="G38" s="14"/>
      <c r="H38" s="14"/>
      <c r="I38" s="14"/>
      <c r="J38" s="14"/>
      <c r="K38" s="14"/>
      <c r="L38" s="14"/>
      <c r="M38" s="14"/>
      <c r="N38" s="14"/>
      <c r="Q38" s="14"/>
      <c r="R38" s="14"/>
    </row>
    <row r="39" spans="2:21" ht="17.149999999999999" customHeight="1" x14ac:dyDescent="0.25">
      <c r="F39" s="14"/>
      <c r="G39" s="14"/>
      <c r="H39" s="14"/>
      <c r="J39" s="14"/>
      <c r="K39" s="14"/>
      <c r="L39" s="14"/>
      <c r="N39" s="14"/>
    </row>
  </sheetData>
  <mergeCells count="9">
    <mergeCell ref="B36:R36"/>
    <mergeCell ref="B1:D1"/>
    <mergeCell ref="B2:D2"/>
    <mergeCell ref="D5:R5"/>
    <mergeCell ref="D6:R6"/>
    <mergeCell ref="H7:O7"/>
    <mergeCell ref="F8:H8"/>
    <mergeCell ref="J8:L8"/>
    <mergeCell ref="N8:O8"/>
  </mergeCells>
  <pageMargins left="0" right="0.59055118110236227" top="0" bottom="0.59055118110236227" header="0" footer="0.39370078740157483"/>
  <pageSetup paperSize="9"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5" width="12.1796875" style="11" customWidth="1"/>
    <col min="16" max="16" width="1.453125" style="11" customWidth="1"/>
    <col min="17" max="18" width="12.1796875" style="11" customWidth="1"/>
    <col min="19" max="19" width="10.81640625" style="11" customWidth="1"/>
    <col min="20" max="20" width="18.26953125" style="11" customWidth="1"/>
    <col min="21" max="16384" width="10.81640625" style="11"/>
  </cols>
  <sheetData>
    <row r="1" spans="1:21" ht="33" customHeight="1" x14ac:dyDescent="0.25">
      <c r="A1" s="20"/>
      <c r="B1" s="124" t="s">
        <v>54</v>
      </c>
      <c r="C1" s="124"/>
      <c r="D1" s="124"/>
    </row>
    <row r="2" spans="1:21" ht="17.149999999999999" customHeight="1" x14ac:dyDescent="0.3">
      <c r="A2" s="20"/>
      <c r="B2" s="125" t="s">
        <v>55</v>
      </c>
      <c r="C2" s="126"/>
      <c r="D2" s="126"/>
    </row>
    <row r="3" spans="1:21" ht="6.75" customHeight="1" x14ac:dyDescent="0.25">
      <c r="A3" s="21"/>
      <c r="B3" s="20"/>
      <c r="C3" s="20"/>
      <c r="D3" s="20"/>
    </row>
    <row r="5" spans="1:21" s="3" customFormat="1" ht="17.149999999999999" customHeight="1" x14ac:dyDescent="0.45">
      <c r="B5" s="1" t="s">
        <v>76</v>
      </c>
      <c r="C5" s="2"/>
      <c r="D5" s="129" t="s">
        <v>83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21" s="106" customFormat="1" ht="2.5" customHeight="1" x14ac:dyDescent="0.25"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1" s="106" customFormat="1" ht="6.75" customHeight="1" x14ac:dyDescent="0.25">
      <c r="H7" s="130"/>
      <c r="I7" s="130"/>
      <c r="J7" s="130"/>
      <c r="K7" s="130"/>
      <c r="L7" s="130"/>
      <c r="M7" s="130"/>
      <c r="N7" s="130"/>
      <c r="O7" s="130"/>
      <c r="S7" s="6"/>
    </row>
    <row r="8" spans="1:21" s="106" customFormat="1" ht="16.75" customHeight="1" x14ac:dyDescent="0.25"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/>
      <c r="Q8" s="70" t="s">
        <v>72</v>
      </c>
      <c r="R8" s="70" t="s">
        <v>31</v>
      </c>
    </row>
    <row r="9" spans="1:21" s="106" customFormat="1" ht="16.75" customHeight="1" x14ac:dyDescent="0.25">
      <c r="B9" s="88" t="s">
        <v>70</v>
      </c>
      <c r="C9" s="4"/>
      <c r="D9" s="86" t="s">
        <v>30</v>
      </c>
      <c r="E9" s="86"/>
      <c r="F9" s="86" t="s">
        <v>0</v>
      </c>
      <c r="G9" s="86" t="s">
        <v>26</v>
      </c>
      <c r="H9" s="86" t="s">
        <v>28</v>
      </c>
      <c r="I9" s="86"/>
      <c r="J9" s="86" t="s">
        <v>26</v>
      </c>
      <c r="K9" s="86" t="s">
        <v>1</v>
      </c>
      <c r="L9" s="86" t="s">
        <v>28</v>
      </c>
      <c r="M9" s="86"/>
      <c r="N9" s="86" t="s">
        <v>32</v>
      </c>
      <c r="O9" s="86" t="s">
        <v>33</v>
      </c>
      <c r="P9" s="86"/>
      <c r="Q9" s="86" t="s">
        <v>32</v>
      </c>
      <c r="R9" s="86" t="s">
        <v>34</v>
      </c>
      <c r="T9" s="107"/>
    </row>
    <row r="10" spans="1:21" s="19" customFormat="1" ht="6.75" customHeight="1" x14ac:dyDescent="0.25">
      <c r="B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1" ht="16.75" customHeight="1" x14ac:dyDescent="0.25">
      <c r="B11" s="87" t="s">
        <v>2</v>
      </c>
      <c r="C11" s="56"/>
      <c r="D11" s="117">
        <v>99567</v>
      </c>
      <c r="E11" s="57"/>
      <c r="F11" s="57">
        <v>776</v>
      </c>
      <c r="G11" s="57">
        <v>127</v>
      </c>
      <c r="H11" s="57">
        <v>903</v>
      </c>
      <c r="I11" s="57"/>
      <c r="J11" s="57">
        <v>165</v>
      </c>
      <c r="K11" s="57">
        <v>171</v>
      </c>
      <c r="L11" s="57">
        <v>336</v>
      </c>
      <c r="M11" s="57"/>
      <c r="N11" s="57">
        <v>776</v>
      </c>
      <c r="O11" s="58">
        <f>SUM(N11*100/D11)</f>
        <v>0.7793746924181707</v>
      </c>
      <c r="P11" s="58"/>
      <c r="Q11" s="57">
        <f>SUM(R11-D11-N11)</f>
        <v>175</v>
      </c>
      <c r="R11" s="57">
        <v>100518</v>
      </c>
      <c r="S11" s="57"/>
      <c r="T11" s="14"/>
      <c r="U11" s="17"/>
    </row>
    <row r="12" spans="1:21" ht="16.75" customHeight="1" x14ac:dyDescent="0.25">
      <c r="B12" s="89" t="s">
        <v>3</v>
      </c>
      <c r="C12" s="56"/>
      <c r="D12" s="117">
        <v>1455</v>
      </c>
      <c r="E12" s="57"/>
      <c r="F12" s="57" t="s">
        <v>45</v>
      </c>
      <c r="G12" s="57">
        <v>6</v>
      </c>
      <c r="H12" s="57">
        <v>6</v>
      </c>
      <c r="I12" s="57"/>
      <c r="J12" s="57">
        <v>1</v>
      </c>
      <c r="K12" s="57">
        <v>0</v>
      </c>
      <c r="L12" s="57">
        <f>SUM(J12+K12)</f>
        <v>1</v>
      </c>
      <c r="M12" s="57"/>
      <c r="N12" s="57">
        <v>19</v>
      </c>
      <c r="O12" s="58">
        <f t="shared" ref="O12:O33" si="0">SUM(N12*100/D12)</f>
        <v>1.3058419243986255</v>
      </c>
      <c r="P12" s="58"/>
      <c r="Q12" s="57">
        <f t="shared" ref="Q12:Q30" si="1">SUM(R12-D12-N12)</f>
        <v>5</v>
      </c>
      <c r="R12" s="57">
        <v>1479</v>
      </c>
      <c r="S12" s="57"/>
      <c r="T12" s="14"/>
      <c r="U12" s="17"/>
    </row>
    <row r="13" spans="1:21" ht="16.75" customHeight="1" x14ac:dyDescent="0.25">
      <c r="B13" s="89" t="s">
        <v>4</v>
      </c>
      <c r="C13" s="56"/>
      <c r="D13" s="117">
        <v>3397</v>
      </c>
      <c r="E13" s="57"/>
      <c r="F13" s="57">
        <v>5</v>
      </c>
      <c r="G13" s="57">
        <v>20</v>
      </c>
      <c r="H13" s="57">
        <v>25</v>
      </c>
      <c r="I13" s="57"/>
      <c r="J13" s="57">
        <v>94</v>
      </c>
      <c r="K13" s="57">
        <v>0</v>
      </c>
      <c r="L13" s="57">
        <v>94</v>
      </c>
      <c r="M13" s="57"/>
      <c r="N13" s="57">
        <v>-28</v>
      </c>
      <c r="O13" s="58">
        <f t="shared" si="0"/>
        <v>-0.82425669708566385</v>
      </c>
      <c r="P13" s="58"/>
      <c r="Q13" s="57">
        <f t="shared" si="1"/>
        <v>52</v>
      </c>
      <c r="R13" s="57">
        <v>3421</v>
      </c>
      <c r="S13" s="57"/>
      <c r="T13" s="14"/>
      <c r="U13" s="17"/>
    </row>
    <row r="14" spans="1:21" ht="16.75" customHeight="1" x14ac:dyDescent="0.25">
      <c r="B14" s="89" t="s">
        <v>5</v>
      </c>
      <c r="C14" s="56"/>
      <c r="D14" s="117">
        <v>6338</v>
      </c>
      <c r="E14" s="57"/>
      <c r="F14" s="57">
        <v>72</v>
      </c>
      <c r="G14" s="57">
        <v>4</v>
      </c>
      <c r="H14" s="57">
        <v>76</v>
      </c>
      <c r="I14" s="57"/>
      <c r="J14" s="57">
        <v>4</v>
      </c>
      <c r="K14" s="57">
        <v>13</v>
      </c>
      <c r="L14" s="57">
        <v>17</v>
      </c>
      <c r="M14" s="57"/>
      <c r="N14" s="57">
        <v>29</v>
      </c>
      <c r="O14" s="58">
        <f t="shared" si="0"/>
        <v>0.45755758914484063</v>
      </c>
      <c r="P14" s="58"/>
      <c r="Q14" s="57">
        <f t="shared" si="1"/>
        <v>10</v>
      </c>
      <c r="R14" s="57">
        <v>6377</v>
      </c>
      <c r="S14" s="57"/>
      <c r="T14" s="14"/>
      <c r="U14" s="17"/>
    </row>
    <row r="15" spans="1:21" ht="16.75" customHeight="1" x14ac:dyDescent="0.25">
      <c r="B15" s="89" t="s">
        <v>6</v>
      </c>
      <c r="C15" s="56"/>
      <c r="D15" s="117">
        <v>5354</v>
      </c>
      <c r="E15" s="57"/>
      <c r="F15" s="57">
        <v>42</v>
      </c>
      <c r="G15" s="57">
        <v>2</v>
      </c>
      <c r="H15" s="57">
        <v>44</v>
      </c>
      <c r="I15" s="57"/>
      <c r="J15" s="57">
        <v>0</v>
      </c>
      <c r="K15" s="57">
        <v>1</v>
      </c>
      <c r="L15" s="57">
        <v>1</v>
      </c>
      <c r="M15" s="57"/>
      <c r="N15" s="57">
        <v>14</v>
      </c>
      <c r="O15" s="57">
        <f t="shared" si="0"/>
        <v>0.26148673888681362</v>
      </c>
      <c r="P15" s="65"/>
      <c r="Q15" s="57">
        <f t="shared" si="1"/>
        <v>8</v>
      </c>
      <c r="R15" s="57">
        <v>5376</v>
      </c>
      <c r="S15" s="57"/>
      <c r="T15" s="14"/>
      <c r="U15" s="17"/>
    </row>
    <row r="16" spans="1:21" ht="16.75" customHeight="1" x14ac:dyDescent="0.25">
      <c r="B16" s="89" t="s">
        <v>7</v>
      </c>
      <c r="C16" s="56"/>
      <c r="D16" s="117">
        <v>6436</v>
      </c>
      <c r="E16" s="57"/>
      <c r="F16" s="57">
        <v>191</v>
      </c>
      <c r="G16" s="57" t="s">
        <v>45</v>
      </c>
      <c r="H16" s="57">
        <v>191</v>
      </c>
      <c r="I16" s="57"/>
      <c r="J16" s="57">
        <v>1</v>
      </c>
      <c r="K16" s="57">
        <v>37</v>
      </c>
      <c r="L16" s="57">
        <v>38</v>
      </c>
      <c r="M16" s="57"/>
      <c r="N16" s="57">
        <v>25</v>
      </c>
      <c r="O16" s="58">
        <f t="shared" si="0"/>
        <v>0.3884400248601616</v>
      </c>
      <c r="P16" s="58"/>
      <c r="Q16" s="57">
        <f t="shared" si="1"/>
        <v>20</v>
      </c>
      <c r="R16" s="57">
        <v>6481</v>
      </c>
      <c r="S16" s="57"/>
      <c r="T16" s="14"/>
      <c r="U16" s="17"/>
    </row>
    <row r="17" spans="2:21" ht="16.75" customHeight="1" x14ac:dyDescent="0.25">
      <c r="B17" s="89" t="s">
        <v>8</v>
      </c>
      <c r="C17" s="56"/>
      <c r="D17" s="117">
        <v>11197</v>
      </c>
      <c r="E17" s="57"/>
      <c r="F17" s="57" t="s">
        <v>45</v>
      </c>
      <c r="G17" s="57">
        <v>34</v>
      </c>
      <c r="H17" s="57">
        <v>34</v>
      </c>
      <c r="I17" s="57"/>
      <c r="J17" s="57">
        <v>13</v>
      </c>
      <c r="K17" s="57">
        <v>33</v>
      </c>
      <c r="L17" s="57">
        <v>46</v>
      </c>
      <c r="M17" s="57"/>
      <c r="N17" s="57">
        <v>169</v>
      </c>
      <c r="O17" s="58">
        <f t="shared" si="0"/>
        <v>1.509332857015272</v>
      </c>
      <c r="P17" s="58"/>
      <c r="Q17" s="57">
        <f t="shared" si="1"/>
        <v>28</v>
      </c>
      <c r="R17" s="57">
        <v>11394</v>
      </c>
      <c r="S17" s="57"/>
      <c r="T17" s="14"/>
      <c r="U17" s="17"/>
    </row>
    <row r="18" spans="2:21" ht="16.75" customHeight="1" x14ac:dyDescent="0.25">
      <c r="B18" s="89" t="s">
        <v>9</v>
      </c>
      <c r="C18" s="56"/>
      <c r="D18" s="117">
        <v>4427</v>
      </c>
      <c r="E18" s="57"/>
      <c r="F18" s="57">
        <v>33</v>
      </c>
      <c r="G18" s="57">
        <v>2</v>
      </c>
      <c r="H18" s="57">
        <v>35</v>
      </c>
      <c r="I18" s="57"/>
      <c r="J18" s="57">
        <v>3</v>
      </c>
      <c r="K18" s="57">
        <v>4</v>
      </c>
      <c r="L18" s="57">
        <v>7</v>
      </c>
      <c r="M18" s="57"/>
      <c r="N18" s="57">
        <v>9</v>
      </c>
      <c r="O18" s="58">
        <f t="shared" si="0"/>
        <v>0.20329794443189519</v>
      </c>
      <c r="P18" s="58"/>
      <c r="Q18" s="57">
        <f t="shared" si="1"/>
        <v>-1</v>
      </c>
      <c r="R18" s="57">
        <v>4435</v>
      </c>
      <c r="S18" s="57"/>
      <c r="T18" s="14"/>
      <c r="U18" s="17"/>
    </row>
    <row r="19" spans="2:21" ht="16.75" customHeight="1" x14ac:dyDescent="0.25">
      <c r="B19" s="89" t="s">
        <v>10</v>
      </c>
      <c r="C19" s="56"/>
      <c r="D19" s="117">
        <v>7290</v>
      </c>
      <c r="E19" s="57"/>
      <c r="F19" s="57">
        <v>36</v>
      </c>
      <c r="G19" s="57">
        <v>5</v>
      </c>
      <c r="H19" s="57">
        <v>41</v>
      </c>
      <c r="I19" s="57"/>
      <c r="J19" s="57">
        <v>2</v>
      </c>
      <c r="K19" s="57">
        <v>5</v>
      </c>
      <c r="L19" s="57">
        <v>7</v>
      </c>
      <c r="M19" s="57"/>
      <c r="N19" s="57">
        <v>12</v>
      </c>
      <c r="O19" s="58">
        <f t="shared" si="0"/>
        <v>0.16460905349794239</v>
      </c>
      <c r="P19" s="58"/>
      <c r="Q19" s="57">
        <f t="shared" si="1"/>
        <v>15</v>
      </c>
      <c r="R19" s="57">
        <v>7317</v>
      </c>
      <c r="S19" s="57"/>
      <c r="T19" s="14"/>
      <c r="U19" s="17"/>
    </row>
    <row r="20" spans="2:21" ht="16.75" customHeight="1" x14ac:dyDescent="0.25">
      <c r="B20" s="89" t="s">
        <v>11</v>
      </c>
      <c r="C20" s="56"/>
      <c r="D20" s="117">
        <v>4133</v>
      </c>
      <c r="E20" s="57"/>
      <c r="F20" s="57" t="s">
        <v>45</v>
      </c>
      <c r="G20" s="57">
        <v>3</v>
      </c>
      <c r="H20" s="57">
        <v>3</v>
      </c>
      <c r="I20" s="57"/>
      <c r="J20" s="57">
        <v>1</v>
      </c>
      <c r="K20" s="57">
        <v>2</v>
      </c>
      <c r="L20" s="57">
        <v>3</v>
      </c>
      <c r="M20" s="57"/>
      <c r="N20" s="57">
        <v>51</v>
      </c>
      <c r="O20" s="58">
        <f t="shared" si="0"/>
        <v>1.2339704814904429</v>
      </c>
      <c r="P20" s="58"/>
      <c r="Q20" s="57">
        <f t="shared" si="1"/>
        <v>9</v>
      </c>
      <c r="R20" s="57">
        <v>4193</v>
      </c>
      <c r="S20" s="57"/>
      <c r="T20" s="14"/>
      <c r="U20" s="17"/>
    </row>
    <row r="21" spans="2:21" ht="16.75" customHeight="1" x14ac:dyDescent="0.25">
      <c r="B21" s="89" t="s">
        <v>12</v>
      </c>
      <c r="C21" s="56"/>
      <c r="D21" s="117">
        <v>9786</v>
      </c>
      <c r="E21" s="57"/>
      <c r="F21" s="57">
        <v>94</v>
      </c>
      <c r="G21" s="57">
        <v>7</v>
      </c>
      <c r="H21" s="57">
        <v>104</v>
      </c>
      <c r="I21" s="57"/>
      <c r="J21" s="57">
        <v>21</v>
      </c>
      <c r="K21" s="57">
        <v>24</v>
      </c>
      <c r="L21" s="57">
        <v>45</v>
      </c>
      <c r="M21" s="57"/>
      <c r="N21" s="57">
        <v>-9</v>
      </c>
      <c r="O21" s="58">
        <f t="shared" si="0"/>
        <v>-9.1968117719190681E-2</v>
      </c>
      <c r="P21" s="58"/>
      <c r="Q21" s="57">
        <f t="shared" si="1"/>
        <v>19</v>
      </c>
      <c r="R21" s="57">
        <v>9796</v>
      </c>
      <c r="S21" s="57"/>
      <c r="T21" s="14"/>
      <c r="U21" s="17"/>
    </row>
    <row r="22" spans="2:21" ht="16.75" customHeight="1" x14ac:dyDescent="0.25">
      <c r="B22" s="89" t="s">
        <v>13</v>
      </c>
      <c r="C22" s="56"/>
      <c r="D22" s="117">
        <v>10148</v>
      </c>
      <c r="E22" s="57"/>
      <c r="F22" s="57">
        <v>70</v>
      </c>
      <c r="G22" s="57">
        <v>2</v>
      </c>
      <c r="H22" s="57">
        <v>72</v>
      </c>
      <c r="I22" s="57"/>
      <c r="J22" s="57">
        <v>6</v>
      </c>
      <c r="K22" s="57">
        <v>16</v>
      </c>
      <c r="L22" s="57">
        <v>22</v>
      </c>
      <c r="M22" s="57"/>
      <c r="N22" s="57">
        <v>14</v>
      </c>
      <c r="O22" s="58">
        <f t="shared" si="0"/>
        <v>0.13795821836815136</v>
      </c>
      <c r="P22" s="58"/>
      <c r="Q22" s="57">
        <f t="shared" si="1"/>
        <v>-51</v>
      </c>
      <c r="R22" s="57">
        <v>10111</v>
      </c>
      <c r="S22" s="57"/>
      <c r="T22" s="14"/>
      <c r="U22" s="17"/>
    </row>
    <row r="23" spans="2:21" ht="16.75" customHeight="1" x14ac:dyDescent="0.25">
      <c r="B23" s="89" t="s">
        <v>14</v>
      </c>
      <c r="C23" s="56"/>
      <c r="D23" s="118">
        <v>1594</v>
      </c>
      <c r="E23" s="57"/>
      <c r="F23" s="57">
        <v>9</v>
      </c>
      <c r="G23" s="57">
        <v>5</v>
      </c>
      <c r="H23" s="57">
        <v>14</v>
      </c>
      <c r="I23" s="57"/>
      <c r="J23" s="57">
        <v>0</v>
      </c>
      <c r="K23" s="57">
        <v>0</v>
      </c>
      <c r="L23" s="57">
        <v>0</v>
      </c>
      <c r="M23" s="57"/>
      <c r="N23" s="57">
        <v>0</v>
      </c>
      <c r="O23" s="58">
        <f t="shared" si="0"/>
        <v>0</v>
      </c>
      <c r="P23" s="58"/>
      <c r="Q23" s="57">
        <f t="shared" si="1"/>
        <v>6</v>
      </c>
      <c r="R23" s="57">
        <v>1600</v>
      </c>
      <c r="S23" s="57"/>
      <c r="T23" s="14"/>
      <c r="U23" s="17"/>
    </row>
    <row r="24" spans="2:21" ht="16.75" customHeight="1" x14ac:dyDescent="0.25">
      <c r="B24" s="89" t="s">
        <v>15</v>
      </c>
      <c r="C24" s="56"/>
      <c r="D24" s="117">
        <v>2306</v>
      </c>
      <c r="E24" s="57"/>
      <c r="F24" s="57" t="s">
        <v>45</v>
      </c>
      <c r="G24" s="57">
        <v>3</v>
      </c>
      <c r="H24" s="57">
        <v>3</v>
      </c>
      <c r="I24" s="57"/>
      <c r="J24" s="57">
        <v>12</v>
      </c>
      <c r="K24" s="57">
        <v>0</v>
      </c>
      <c r="L24" s="57">
        <v>12</v>
      </c>
      <c r="M24" s="57"/>
      <c r="N24" s="57">
        <v>-12</v>
      </c>
      <c r="O24" s="58">
        <f t="shared" si="0"/>
        <v>-0.52038161318300091</v>
      </c>
      <c r="P24" s="58"/>
      <c r="Q24" s="57">
        <f t="shared" si="1"/>
        <v>7</v>
      </c>
      <c r="R24" s="57">
        <v>2301</v>
      </c>
      <c r="S24" s="57"/>
      <c r="T24" s="14"/>
      <c r="U24" s="17"/>
    </row>
    <row r="25" spans="2:21" ht="16.75" customHeight="1" x14ac:dyDescent="0.25">
      <c r="B25" s="89" t="s">
        <v>16</v>
      </c>
      <c r="C25" s="56"/>
      <c r="D25" s="117">
        <v>3293</v>
      </c>
      <c r="E25" s="57"/>
      <c r="F25" s="57">
        <v>19</v>
      </c>
      <c r="G25" s="57">
        <v>14</v>
      </c>
      <c r="H25" s="57">
        <v>33</v>
      </c>
      <c r="I25" s="57"/>
      <c r="J25" s="57">
        <v>4</v>
      </c>
      <c r="K25" s="57">
        <v>0</v>
      </c>
      <c r="L25" s="57">
        <v>4</v>
      </c>
      <c r="M25" s="57"/>
      <c r="N25" s="57">
        <v>2</v>
      </c>
      <c r="O25" s="58">
        <f t="shared" si="0"/>
        <v>6.0734892195566353E-2</v>
      </c>
      <c r="P25" s="58"/>
      <c r="Q25" s="57">
        <f t="shared" si="1"/>
        <v>4</v>
      </c>
      <c r="R25" s="57">
        <v>3299</v>
      </c>
      <c r="S25" s="57"/>
      <c r="T25" s="14"/>
      <c r="U25" s="17"/>
    </row>
    <row r="26" spans="2:21" ht="16.75" customHeight="1" x14ac:dyDescent="0.25">
      <c r="B26" s="89" t="s">
        <v>17</v>
      </c>
      <c r="C26" s="56"/>
      <c r="D26" s="117">
        <v>4752</v>
      </c>
      <c r="E26" s="57"/>
      <c r="F26" s="57">
        <v>64</v>
      </c>
      <c r="G26" s="57" t="s">
        <v>45</v>
      </c>
      <c r="H26" s="57">
        <v>64</v>
      </c>
      <c r="I26" s="57"/>
      <c r="J26" s="57">
        <v>0</v>
      </c>
      <c r="K26" s="57">
        <v>36</v>
      </c>
      <c r="L26" s="57">
        <v>36</v>
      </c>
      <c r="M26" s="57"/>
      <c r="N26" s="57">
        <v>-5</v>
      </c>
      <c r="O26" s="58">
        <f t="shared" si="0"/>
        <v>-0.10521885521885523</v>
      </c>
      <c r="P26" s="58"/>
      <c r="Q26" s="57">
        <f t="shared" si="1"/>
        <v>3</v>
      </c>
      <c r="R26" s="57">
        <v>4750</v>
      </c>
      <c r="S26" s="57"/>
      <c r="T26" s="14"/>
      <c r="U26" s="17"/>
    </row>
    <row r="27" spans="2:21" ht="16.75" customHeight="1" x14ac:dyDescent="0.25">
      <c r="B27" s="89" t="s">
        <v>18</v>
      </c>
      <c r="C27" s="56"/>
      <c r="D27" s="117">
        <v>3654</v>
      </c>
      <c r="E27" s="57"/>
      <c r="F27" s="57">
        <v>124</v>
      </c>
      <c r="G27" s="57">
        <v>12</v>
      </c>
      <c r="H27" s="57">
        <v>136</v>
      </c>
      <c r="I27" s="57"/>
      <c r="J27" s="57">
        <v>0</v>
      </c>
      <c r="K27" s="57">
        <v>0</v>
      </c>
      <c r="L27" s="57">
        <v>0</v>
      </c>
      <c r="M27" s="57"/>
      <c r="N27" s="57">
        <v>400</v>
      </c>
      <c r="O27" s="58">
        <f t="shared" si="0"/>
        <v>10.946907498631637</v>
      </c>
      <c r="P27" s="58"/>
      <c r="Q27" s="57">
        <f t="shared" si="1"/>
        <v>6</v>
      </c>
      <c r="R27" s="57">
        <v>4060</v>
      </c>
      <c r="S27" s="57"/>
      <c r="T27" s="14"/>
      <c r="U27" s="17"/>
    </row>
    <row r="28" spans="2:21" ht="16.75" customHeight="1" x14ac:dyDescent="0.25">
      <c r="B28" s="89" t="s">
        <v>19</v>
      </c>
      <c r="C28" s="56"/>
      <c r="D28" s="117">
        <v>8882</v>
      </c>
      <c r="E28" s="57"/>
      <c r="F28" s="57">
        <v>9</v>
      </c>
      <c r="G28" s="57">
        <v>5</v>
      </c>
      <c r="H28" s="57">
        <v>14</v>
      </c>
      <c r="I28" s="57"/>
      <c r="J28" s="57">
        <v>3</v>
      </c>
      <c r="K28" s="57">
        <v>0</v>
      </c>
      <c r="L28" s="57">
        <v>3</v>
      </c>
      <c r="M28" s="57"/>
      <c r="N28" s="57">
        <v>6</v>
      </c>
      <c r="O28" s="58">
        <f t="shared" si="0"/>
        <v>6.7552353073632068E-2</v>
      </c>
      <c r="P28" s="58"/>
      <c r="Q28" s="57">
        <f t="shared" si="1"/>
        <v>33</v>
      </c>
      <c r="R28" s="57">
        <v>8921</v>
      </c>
      <c r="S28" s="57"/>
      <c r="T28" s="14"/>
      <c r="U28" s="17"/>
    </row>
    <row r="29" spans="2:21" ht="16.75" customHeight="1" x14ac:dyDescent="0.25">
      <c r="B29" s="89" t="s">
        <v>20</v>
      </c>
      <c r="C29" s="56"/>
      <c r="D29" s="117">
        <v>3764</v>
      </c>
      <c r="E29" s="57"/>
      <c r="F29" s="57">
        <v>8</v>
      </c>
      <c r="G29" s="57">
        <v>3</v>
      </c>
      <c r="H29" s="57">
        <v>11</v>
      </c>
      <c r="I29" s="57"/>
      <c r="J29" s="57">
        <v>0</v>
      </c>
      <c r="K29" s="57">
        <v>0</v>
      </c>
      <c r="L29" s="57">
        <v>0</v>
      </c>
      <c r="M29" s="57"/>
      <c r="N29" s="57">
        <v>80</v>
      </c>
      <c r="O29" s="58">
        <f t="shared" si="0"/>
        <v>2.1253985122210413</v>
      </c>
      <c r="P29" s="58"/>
      <c r="Q29" s="57">
        <f t="shared" si="1"/>
        <v>1</v>
      </c>
      <c r="R29" s="57">
        <v>3845</v>
      </c>
      <c r="S29" s="57"/>
      <c r="T29" s="14"/>
      <c r="U29" s="17"/>
    </row>
    <row r="30" spans="2:21" ht="22.5" customHeight="1" x14ac:dyDescent="0.25">
      <c r="B30" s="90" t="s">
        <v>21</v>
      </c>
      <c r="C30" s="70"/>
      <c r="D30" s="112">
        <v>1361</v>
      </c>
      <c r="E30" s="57"/>
      <c r="F30" s="57" t="s">
        <v>45</v>
      </c>
      <c r="G30" s="57" t="s">
        <v>45</v>
      </c>
      <c r="H30" s="57" t="s">
        <v>45</v>
      </c>
      <c r="I30" s="57"/>
      <c r="J30" s="57">
        <v>0</v>
      </c>
      <c r="K30" s="57">
        <v>0</v>
      </c>
      <c r="L30" s="57">
        <v>0</v>
      </c>
      <c r="M30" s="57"/>
      <c r="N30" s="57">
        <v>0</v>
      </c>
      <c r="O30" s="58">
        <f>SUM(N30*100/D30)</f>
        <v>0</v>
      </c>
      <c r="P30" s="58"/>
      <c r="Q30" s="57">
        <f t="shared" si="1"/>
        <v>1</v>
      </c>
      <c r="R30" s="57">
        <v>1362</v>
      </c>
      <c r="S30" s="57"/>
      <c r="T30" s="14"/>
      <c r="U30" s="17"/>
    </row>
    <row r="31" spans="2:21" ht="16.75" customHeight="1" x14ac:dyDescent="0.25">
      <c r="B31" s="91" t="s">
        <v>22</v>
      </c>
      <c r="C31" s="70"/>
      <c r="D31" s="117">
        <v>10873</v>
      </c>
      <c r="E31" s="57"/>
      <c r="F31" s="57">
        <v>31</v>
      </c>
      <c r="G31" s="57" t="s">
        <v>45</v>
      </c>
      <c r="H31" s="57">
        <v>31</v>
      </c>
      <c r="I31" s="57"/>
      <c r="J31" s="57">
        <v>8</v>
      </c>
      <c r="K31" s="57">
        <v>15</v>
      </c>
      <c r="L31" s="57">
        <v>23</v>
      </c>
      <c r="M31" s="57"/>
      <c r="N31" s="57">
        <v>63</v>
      </c>
      <c r="O31" s="58">
        <f t="shared" si="0"/>
        <v>0.57941690425825443</v>
      </c>
      <c r="P31" s="58"/>
      <c r="Q31" s="57">
        <f>SUM(R31-D31-N31)</f>
        <v>34</v>
      </c>
      <c r="R31" s="57">
        <v>10970</v>
      </c>
      <c r="S31" s="57"/>
      <c r="T31" s="14"/>
      <c r="U31" s="17"/>
    </row>
    <row r="32" spans="2:21" ht="16.75" customHeight="1" x14ac:dyDescent="0.25">
      <c r="B32" s="90" t="s">
        <v>23</v>
      </c>
      <c r="C32" s="70"/>
      <c r="D32" s="117">
        <v>10368</v>
      </c>
      <c r="E32" s="57"/>
      <c r="F32" s="57">
        <v>30</v>
      </c>
      <c r="G32" s="57" t="s">
        <v>45</v>
      </c>
      <c r="H32" s="57">
        <v>30</v>
      </c>
      <c r="I32" s="57"/>
      <c r="J32" s="57">
        <v>8</v>
      </c>
      <c r="K32" s="57">
        <v>10</v>
      </c>
      <c r="L32" s="57">
        <v>18</v>
      </c>
      <c r="M32" s="57"/>
      <c r="N32" s="57">
        <v>67</v>
      </c>
      <c r="O32" s="58">
        <f t="shared" si="0"/>
        <v>0.64621913580246915</v>
      </c>
      <c r="P32" s="58"/>
      <c r="Q32" s="57">
        <f>SUM(R32-D32-N32)</f>
        <v>31</v>
      </c>
      <c r="R32" s="57">
        <v>10466</v>
      </c>
      <c r="S32" s="57"/>
      <c r="T32" s="14"/>
      <c r="U32" s="17"/>
    </row>
    <row r="33" spans="2:21" ht="22.5" customHeight="1" x14ac:dyDescent="0.25">
      <c r="B33" s="90" t="s">
        <v>24</v>
      </c>
      <c r="C33" s="72"/>
      <c r="D33" s="117">
        <v>505</v>
      </c>
      <c r="E33" s="73"/>
      <c r="F33" s="57">
        <v>1</v>
      </c>
      <c r="G33" s="57" t="s">
        <v>45</v>
      </c>
      <c r="H33" s="57">
        <v>1</v>
      </c>
      <c r="I33" s="57"/>
      <c r="J33" s="57">
        <v>0</v>
      </c>
      <c r="K33" s="57">
        <v>5</v>
      </c>
      <c r="L33" s="57">
        <v>5</v>
      </c>
      <c r="M33" s="57"/>
      <c r="N33" s="57">
        <v>-4</v>
      </c>
      <c r="O33" s="58">
        <f t="shared" si="0"/>
        <v>-0.79207920792079212</v>
      </c>
      <c r="P33" s="58"/>
      <c r="Q33" s="57">
        <f>SUM(R33-D33-N33)</f>
        <v>3</v>
      </c>
      <c r="R33" s="57">
        <v>504</v>
      </c>
      <c r="S33" s="57"/>
      <c r="T33" s="14"/>
      <c r="U33" s="17"/>
    </row>
    <row r="34" spans="2:21" ht="22.5" customHeight="1" x14ac:dyDescent="0.25">
      <c r="B34" s="92" t="s">
        <v>25</v>
      </c>
      <c r="C34" s="60"/>
      <c r="D34" s="119">
        <v>110440</v>
      </c>
      <c r="E34" s="61"/>
      <c r="F34" s="61">
        <v>865</v>
      </c>
      <c r="G34" s="61">
        <v>331</v>
      </c>
      <c r="H34" s="61" t="s">
        <v>84</v>
      </c>
      <c r="I34" s="61"/>
      <c r="J34" s="61">
        <v>173</v>
      </c>
      <c r="K34" s="61">
        <v>186</v>
      </c>
      <c r="L34" s="61">
        <v>359</v>
      </c>
      <c r="M34" s="61"/>
      <c r="N34" s="61">
        <v>837</v>
      </c>
      <c r="O34" s="62">
        <f>SUM(N34*100/D34)</f>
        <v>0.75787758058674393</v>
      </c>
      <c r="P34" s="62"/>
      <c r="Q34" s="61">
        <f>SUM(R34-D34-N34)</f>
        <v>211</v>
      </c>
      <c r="R34" s="61">
        <v>111488</v>
      </c>
      <c r="S34" s="57"/>
      <c r="T34" s="14"/>
      <c r="U34" s="17"/>
    </row>
    <row r="35" spans="2:21" ht="6.75" customHeight="1" x14ac:dyDescent="0.25"/>
    <row r="36" spans="2:21" ht="13" customHeight="1" x14ac:dyDescent="0.25">
      <c r="B36" s="128" t="s">
        <v>73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05"/>
    </row>
    <row r="37" spans="2:21" ht="6.75" customHeight="1" thickBot="1" x14ac:dyDescent="0.3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2:21" ht="17.149999999999999" customHeight="1" x14ac:dyDescent="0.25">
      <c r="F38" s="14"/>
      <c r="G38" s="14"/>
      <c r="H38" s="14"/>
      <c r="I38" s="14"/>
      <c r="J38" s="14"/>
      <c r="K38" s="14"/>
      <c r="L38" s="14"/>
      <c r="M38" s="14"/>
      <c r="N38" s="14"/>
      <c r="Q38" s="14"/>
      <c r="R38" s="14"/>
    </row>
  </sheetData>
  <mergeCells count="9">
    <mergeCell ref="B36:R36"/>
    <mergeCell ref="B1:D1"/>
    <mergeCell ref="B2:D2"/>
    <mergeCell ref="D5:R5"/>
    <mergeCell ref="D6:R6"/>
    <mergeCell ref="H7:O7"/>
    <mergeCell ref="F8:H8"/>
    <mergeCell ref="J8:L8"/>
    <mergeCell ref="N8:O8"/>
  </mergeCells>
  <pageMargins left="0" right="0.59055118110236227" top="0" bottom="0.59055118110236227" header="0" footer="0.39370078740157483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5" width="12.1796875" style="11" customWidth="1"/>
    <col min="16" max="16" width="1.453125" style="11" customWidth="1"/>
    <col min="17" max="18" width="12.1796875" style="11" customWidth="1"/>
    <col min="19" max="19" width="10.81640625" style="11" customWidth="1"/>
    <col min="20" max="20" width="18.26953125" style="11" customWidth="1"/>
    <col min="21" max="16384" width="10.81640625" style="11"/>
  </cols>
  <sheetData>
    <row r="1" spans="1:21" ht="33" customHeight="1" x14ac:dyDescent="0.25">
      <c r="A1" s="20"/>
      <c r="B1" s="124" t="s">
        <v>54</v>
      </c>
      <c r="C1" s="124"/>
      <c r="D1" s="124"/>
    </row>
    <row r="2" spans="1:21" ht="17.149999999999999" customHeight="1" x14ac:dyDescent="0.3">
      <c r="A2" s="20"/>
      <c r="B2" s="125" t="s">
        <v>55</v>
      </c>
      <c r="C2" s="126"/>
      <c r="D2" s="126"/>
    </row>
    <row r="3" spans="1:21" ht="6.75" customHeight="1" x14ac:dyDescent="0.25">
      <c r="A3" s="21"/>
      <c r="B3" s="20"/>
      <c r="C3" s="20"/>
      <c r="D3" s="20"/>
    </row>
    <row r="5" spans="1:21" s="3" customFormat="1" ht="17.149999999999999" customHeight="1" x14ac:dyDescent="0.45">
      <c r="B5" s="1" t="s">
        <v>76</v>
      </c>
      <c r="C5" s="2"/>
      <c r="D5" s="129" t="s">
        <v>82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21" s="104" customFormat="1" ht="2.5" customHeight="1" x14ac:dyDescent="0.25"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1" s="104" customFormat="1" ht="6.75" customHeight="1" x14ac:dyDescent="0.25">
      <c r="H7" s="130"/>
      <c r="I7" s="130"/>
      <c r="J7" s="130"/>
      <c r="K7" s="130"/>
      <c r="L7" s="130"/>
      <c r="M7" s="130"/>
      <c r="N7" s="130"/>
      <c r="O7" s="130"/>
      <c r="S7" s="6"/>
    </row>
    <row r="8" spans="1:21" s="104" customFormat="1" ht="16.75" customHeight="1" x14ac:dyDescent="0.25"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/>
      <c r="Q8" s="70" t="s">
        <v>72</v>
      </c>
      <c r="R8" s="70" t="s">
        <v>31</v>
      </c>
    </row>
    <row r="9" spans="1:21" s="104" customFormat="1" ht="16.75" customHeight="1" x14ac:dyDescent="0.25">
      <c r="B9" s="88" t="s">
        <v>70</v>
      </c>
      <c r="C9" s="4"/>
      <c r="D9" s="86" t="s">
        <v>30</v>
      </c>
      <c r="E9" s="86"/>
      <c r="F9" s="86" t="s">
        <v>0</v>
      </c>
      <c r="G9" s="86" t="s">
        <v>26</v>
      </c>
      <c r="H9" s="86" t="s">
        <v>28</v>
      </c>
      <c r="I9" s="86"/>
      <c r="J9" s="86" t="s">
        <v>26</v>
      </c>
      <c r="K9" s="86" t="s">
        <v>1</v>
      </c>
      <c r="L9" s="86" t="s">
        <v>28</v>
      </c>
      <c r="M9" s="86"/>
      <c r="N9" s="86" t="s">
        <v>32</v>
      </c>
      <c r="O9" s="86" t="s">
        <v>33</v>
      </c>
      <c r="P9" s="86"/>
      <c r="Q9" s="86" t="s">
        <v>32</v>
      </c>
      <c r="R9" s="86" t="s">
        <v>34</v>
      </c>
    </row>
    <row r="10" spans="1:21" s="19" customFormat="1" ht="6.75" customHeight="1" x14ac:dyDescent="0.25">
      <c r="B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1" ht="16.75" customHeight="1" x14ac:dyDescent="0.25">
      <c r="B11" s="87" t="s">
        <v>2</v>
      </c>
      <c r="C11" s="56"/>
      <c r="D11" s="117">
        <v>98647</v>
      </c>
      <c r="E11" s="57"/>
      <c r="F11" s="57">
        <v>776</v>
      </c>
      <c r="G11" s="57">
        <v>127</v>
      </c>
      <c r="H11" s="57">
        <v>903</v>
      </c>
      <c r="I11" s="57"/>
      <c r="J11" s="57">
        <v>60</v>
      </c>
      <c r="K11" s="66">
        <v>111</v>
      </c>
      <c r="L11" s="66">
        <v>171</v>
      </c>
      <c r="M11" s="57"/>
      <c r="N11" s="57">
        <v>732</v>
      </c>
      <c r="O11" s="58">
        <f>SUM(N11*100/D11)</f>
        <v>0.74203979847334434</v>
      </c>
      <c r="P11" s="58"/>
      <c r="Q11" s="57">
        <f>SUM(R11-D11-N11)</f>
        <v>188</v>
      </c>
      <c r="R11" s="57">
        <v>99567</v>
      </c>
      <c r="S11" s="14"/>
      <c r="T11" s="14"/>
      <c r="U11" s="17"/>
    </row>
    <row r="12" spans="1:21" ht="16.75" customHeight="1" x14ac:dyDescent="0.25">
      <c r="B12" s="89" t="s">
        <v>3</v>
      </c>
      <c r="C12" s="56"/>
      <c r="D12" s="117">
        <v>1435</v>
      </c>
      <c r="E12" s="57"/>
      <c r="F12" s="57">
        <v>0</v>
      </c>
      <c r="G12" s="66">
        <v>6</v>
      </c>
      <c r="H12" s="66">
        <v>6</v>
      </c>
      <c r="I12" s="66"/>
      <c r="J12" s="57">
        <v>0</v>
      </c>
      <c r="K12" s="57">
        <v>0</v>
      </c>
      <c r="L12" s="57">
        <v>0</v>
      </c>
      <c r="M12" s="57"/>
      <c r="N12" s="57">
        <v>6</v>
      </c>
      <c r="O12" s="58">
        <f t="shared" ref="O12:O33" si="0">SUM(N12*100/D12)</f>
        <v>0.41811846689895471</v>
      </c>
      <c r="P12" s="58"/>
      <c r="Q12" s="57">
        <f t="shared" ref="Q12:Q32" si="1">SUM(R12-D12-N12)</f>
        <v>14</v>
      </c>
      <c r="R12" s="57">
        <v>1455</v>
      </c>
      <c r="S12" s="14"/>
      <c r="T12" s="14"/>
      <c r="U12" s="17"/>
    </row>
    <row r="13" spans="1:21" ht="16.75" customHeight="1" x14ac:dyDescent="0.25">
      <c r="B13" s="89" t="s">
        <v>4</v>
      </c>
      <c r="C13" s="56"/>
      <c r="D13" s="117">
        <v>3414</v>
      </c>
      <c r="E13" s="57"/>
      <c r="F13" s="57">
        <v>5</v>
      </c>
      <c r="G13" s="66">
        <v>20</v>
      </c>
      <c r="H13" s="66">
        <v>25</v>
      </c>
      <c r="I13" s="66"/>
      <c r="J13" s="57">
        <v>18</v>
      </c>
      <c r="K13" s="57">
        <v>0</v>
      </c>
      <c r="L13" s="66">
        <v>18</v>
      </c>
      <c r="M13" s="57"/>
      <c r="N13" s="66">
        <v>7</v>
      </c>
      <c r="O13" s="58">
        <f t="shared" si="0"/>
        <v>0.2050380785002929</v>
      </c>
      <c r="P13" s="58"/>
      <c r="Q13" s="57">
        <f t="shared" si="1"/>
        <v>-24</v>
      </c>
      <c r="R13" s="57">
        <v>3397</v>
      </c>
      <c r="S13" s="14"/>
      <c r="T13" s="14"/>
      <c r="U13" s="17"/>
    </row>
    <row r="14" spans="1:21" ht="16.75" customHeight="1" x14ac:dyDescent="0.25">
      <c r="B14" s="89" t="s">
        <v>5</v>
      </c>
      <c r="C14" s="56"/>
      <c r="D14" s="117">
        <v>6268</v>
      </c>
      <c r="E14" s="57"/>
      <c r="F14" s="57">
        <v>72</v>
      </c>
      <c r="G14" s="66">
        <v>4</v>
      </c>
      <c r="H14" s="66">
        <v>76</v>
      </c>
      <c r="I14" s="66"/>
      <c r="J14" s="66">
        <v>4</v>
      </c>
      <c r="K14" s="66">
        <v>24</v>
      </c>
      <c r="L14" s="66">
        <v>28</v>
      </c>
      <c r="M14" s="57"/>
      <c r="N14" s="66">
        <v>48</v>
      </c>
      <c r="O14" s="58">
        <f t="shared" si="0"/>
        <v>0.76579451180599878</v>
      </c>
      <c r="P14" s="58"/>
      <c r="Q14" s="57">
        <f t="shared" si="1"/>
        <v>22</v>
      </c>
      <c r="R14" s="57">
        <v>6338</v>
      </c>
      <c r="S14" s="14"/>
      <c r="T14" s="14"/>
      <c r="U14" s="17"/>
    </row>
    <row r="15" spans="1:21" ht="16.75" customHeight="1" x14ac:dyDescent="0.25">
      <c r="B15" s="89" t="s">
        <v>6</v>
      </c>
      <c r="C15" s="56"/>
      <c r="D15" s="117">
        <v>5308</v>
      </c>
      <c r="E15" s="57"/>
      <c r="F15" s="57">
        <v>42</v>
      </c>
      <c r="G15" s="57">
        <v>2</v>
      </c>
      <c r="H15" s="57">
        <v>44</v>
      </c>
      <c r="I15" s="57"/>
      <c r="J15" s="57">
        <v>1</v>
      </c>
      <c r="K15" s="57">
        <v>0</v>
      </c>
      <c r="L15" s="57">
        <v>1</v>
      </c>
      <c r="M15" s="57"/>
      <c r="N15" s="57">
        <v>43</v>
      </c>
      <c r="O15" s="57">
        <f t="shared" si="0"/>
        <v>0.81009796533534284</v>
      </c>
      <c r="P15" s="65"/>
      <c r="Q15" s="57">
        <f t="shared" si="1"/>
        <v>3</v>
      </c>
      <c r="R15" s="57">
        <v>5354</v>
      </c>
      <c r="S15" s="14"/>
      <c r="T15" s="14"/>
      <c r="U15" s="17"/>
    </row>
    <row r="16" spans="1:21" ht="16.75" customHeight="1" x14ac:dyDescent="0.25">
      <c r="B16" s="89" t="s">
        <v>7</v>
      </c>
      <c r="C16" s="56"/>
      <c r="D16" s="117">
        <v>6237</v>
      </c>
      <c r="E16" s="57"/>
      <c r="F16" s="57">
        <v>191</v>
      </c>
      <c r="G16" s="57">
        <v>0</v>
      </c>
      <c r="H16" s="57">
        <v>191</v>
      </c>
      <c r="I16" s="57"/>
      <c r="J16" s="57">
        <v>1</v>
      </c>
      <c r="K16" s="57">
        <v>0</v>
      </c>
      <c r="L16" s="57">
        <v>1</v>
      </c>
      <c r="M16" s="57"/>
      <c r="N16" s="66">
        <v>190</v>
      </c>
      <c r="O16" s="58">
        <f t="shared" si="0"/>
        <v>3.0463363796697132</v>
      </c>
      <c r="P16" s="58"/>
      <c r="Q16" s="57">
        <f t="shared" si="1"/>
        <v>9</v>
      </c>
      <c r="R16" s="57">
        <v>6436</v>
      </c>
      <c r="S16" s="14"/>
      <c r="T16" s="14"/>
      <c r="U16" s="17"/>
    </row>
    <row r="17" spans="2:21" ht="16.75" customHeight="1" x14ac:dyDescent="0.25">
      <c r="B17" s="89" t="s">
        <v>8</v>
      </c>
      <c r="C17" s="56"/>
      <c r="D17" s="117">
        <v>11153</v>
      </c>
      <c r="E17" s="57"/>
      <c r="F17" s="57">
        <v>0</v>
      </c>
      <c r="G17" s="57">
        <v>34</v>
      </c>
      <c r="H17" s="57">
        <v>34</v>
      </c>
      <c r="I17" s="57"/>
      <c r="J17" s="57">
        <v>3</v>
      </c>
      <c r="K17" s="66">
        <v>11</v>
      </c>
      <c r="L17" s="57">
        <v>14</v>
      </c>
      <c r="M17" s="57"/>
      <c r="N17" s="66">
        <v>20</v>
      </c>
      <c r="O17" s="58">
        <f t="shared" si="0"/>
        <v>0.17932394871335067</v>
      </c>
      <c r="P17" s="58"/>
      <c r="Q17" s="57">
        <f t="shared" si="1"/>
        <v>24</v>
      </c>
      <c r="R17" s="57">
        <v>11197</v>
      </c>
      <c r="S17" s="14"/>
      <c r="T17" s="14"/>
      <c r="U17" s="17"/>
    </row>
    <row r="18" spans="2:21" ht="16.75" customHeight="1" x14ac:dyDescent="0.25">
      <c r="B18" s="89" t="s">
        <v>9</v>
      </c>
      <c r="C18" s="56"/>
      <c r="D18" s="117">
        <v>4384</v>
      </c>
      <c r="E18" s="57"/>
      <c r="F18" s="57">
        <v>33</v>
      </c>
      <c r="G18" s="57">
        <v>2</v>
      </c>
      <c r="H18" s="57">
        <v>35</v>
      </c>
      <c r="I18" s="57"/>
      <c r="J18" s="57">
        <v>1</v>
      </c>
      <c r="K18" s="66">
        <v>4</v>
      </c>
      <c r="L18" s="57">
        <v>5</v>
      </c>
      <c r="M18" s="57"/>
      <c r="N18" s="66">
        <v>30</v>
      </c>
      <c r="O18" s="58">
        <f t="shared" si="0"/>
        <v>0.68430656934306566</v>
      </c>
      <c r="P18" s="58"/>
      <c r="Q18" s="57">
        <f t="shared" si="1"/>
        <v>13</v>
      </c>
      <c r="R18" s="57">
        <v>4427</v>
      </c>
      <c r="S18" s="14"/>
      <c r="T18" s="14"/>
      <c r="U18" s="17"/>
    </row>
    <row r="19" spans="2:21" ht="16.75" customHeight="1" x14ac:dyDescent="0.25">
      <c r="B19" s="89" t="s">
        <v>10</v>
      </c>
      <c r="C19" s="56"/>
      <c r="D19" s="117">
        <v>7236</v>
      </c>
      <c r="E19" s="57"/>
      <c r="F19" s="57">
        <v>36</v>
      </c>
      <c r="G19" s="57">
        <v>5</v>
      </c>
      <c r="H19" s="57">
        <v>41</v>
      </c>
      <c r="I19" s="57"/>
      <c r="J19" s="57">
        <v>6</v>
      </c>
      <c r="K19" s="66">
        <v>2</v>
      </c>
      <c r="L19" s="57">
        <v>8</v>
      </c>
      <c r="M19" s="57"/>
      <c r="N19" s="66">
        <v>33</v>
      </c>
      <c r="O19" s="58">
        <f t="shared" si="0"/>
        <v>0.45605306799336648</v>
      </c>
      <c r="P19" s="58"/>
      <c r="Q19" s="57">
        <f t="shared" si="1"/>
        <v>21</v>
      </c>
      <c r="R19" s="57">
        <v>7290</v>
      </c>
      <c r="S19" s="14"/>
      <c r="T19" s="14"/>
      <c r="U19" s="17"/>
    </row>
    <row r="20" spans="2:21" ht="16.75" customHeight="1" x14ac:dyDescent="0.25">
      <c r="B20" s="89" t="s">
        <v>11</v>
      </c>
      <c r="C20" s="56"/>
      <c r="D20" s="117">
        <v>4124</v>
      </c>
      <c r="E20" s="57"/>
      <c r="F20" s="57">
        <v>0</v>
      </c>
      <c r="G20" s="57">
        <v>3</v>
      </c>
      <c r="H20" s="57">
        <v>3</v>
      </c>
      <c r="I20" s="57"/>
      <c r="J20" s="57">
        <v>2</v>
      </c>
      <c r="K20" s="66">
        <v>1</v>
      </c>
      <c r="L20" s="57">
        <v>3</v>
      </c>
      <c r="M20" s="57"/>
      <c r="N20" s="58">
        <v>0</v>
      </c>
      <c r="O20" s="58">
        <f t="shared" si="0"/>
        <v>0</v>
      </c>
      <c r="P20" s="58"/>
      <c r="Q20" s="57">
        <f t="shared" si="1"/>
        <v>9</v>
      </c>
      <c r="R20" s="57">
        <v>4133</v>
      </c>
      <c r="S20" s="14"/>
      <c r="T20" s="14"/>
      <c r="U20" s="17"/>
    </row>
    <row r="21" spans="2:21" ht="16.75" customHeight="1" x14ac:dyDescent="0.25">
      <c r="B21" s="89" t="s">
        <v>12</v>
      </c>
      <c r="C21" s="56"/>
      <c r="D21" s="117">
        <v>9678</v>
      </c>
      <c r="E21" s="57"/>
      <c r="F21" s="57">
        <v>94</v>
      </c>
      <c r="G21" s="57">
        <v>7</v>
      </c>
      <c r="H21" s="57">
        <v>104</v>
      </c>
      <c r="I21" s="57"/>
      <c r="J21" s="57">
        <v>5</v>
      </c>
      <c r="K21" s="66">
        <v>0</v>
      </c>
      <c r="L21" s="57">
        <v>5</v>
      </c>
      <c r="M21" s="57"/>
      <c r="N21" s="66">
        <v>96</v>
      </c>
      <c r="O21" s="58">
        <f t="shared" si="0"/>
        <v>0.99194048357098574</v>
      </c>
      <c r="P21" s="58"/>
      <c r="Q21" s="57">
        <f t="shared" si="1"/>
        <v>12</v>
      </c>
      <c r="R21" s="57">
        <v>9786</v>
      </c>
      <c r="S21" s="14"/>
      <c r="T21" s="14"/>
      <c r="U21" s="17"/>
    </row>
    <row r="22" spans="2:21" ht="16.75" customHeight="1" x14ac:dyDescent="0.25">
      <c r="B22" s="89" t="s">
        <v>13</v>
      </c>
      <c r="C22" s="56"/>
      <c r="D22" s="117">
        <v>10077</v>
      </c>
      <c r="E22" s="57"/>
      <c r="F22" s="57">
        <v>70</v>
      </c>
      <c r="G22" s="57">
        <v>2</v>
      </c>
      <c r="H22" s="57">
        <v>72</v>
      </c>
      <c r="I22" s="57"/>
      <c r="J22" s="57">
        <v>5</v>
      </c>
      <c r="K22" s="66">
        <v>4</v>
      </c>
      <c r="L22" s="57">
        <v>9</v>
      </c>
      <c r="M22" s="57"/>
      <c r="N22" s="66">
        <v>63</v>
      </c>
      <c r="O22" s="58">
        <f t="shared" si="0"/>
        <v>0.62518606728192916</v>
      </c>
      <c r="P22" s="58"/>
      <c r="Q22" s="57">
        <f t="shared" si="1"/>
        <v>8</v>
      </c>
      <c r="R22" s="57">
        <v>10148</v>
      </c>
      <c r="S22" s="14"/>
      <c r="T22" s="14"/>
      <c r="U22" s="17"/>
    </row>
    <row r="23" spans="2:21" ht="16.75" customHeight="1" x14ac:dyDescent="0.25">
      <c r="B23" s="89" t="s">
        <v>14</v>
      </c>
      <c r="C23" s="56"/>
      <c r="D23" s="118">
        <v>1549</v>
      </c>
      <c r="E23" s="57"/>
      <c r="F23" s="57">
        <v>9</v>
      </c>
      <c r="G23" s="57">
        <v>5</v>
      </c>
      <c r="H23" s="57">
        <v>14</v>
      </c>
      <c r="I23" s="57"/>
      <c r="J23" s="57">
        <v>0</v>
      </c>
      <c r="K23" s="57">
        <v>0</v>
      </c>
      <c r="L23" s="57">
        <v>0</v>
      </c>
      <c r="M23" s="57"/>
      <c r="N23" s="66">
        <v>14</v>
      </c>
      <c r="O23" s="58">
        <f t="shared" si="0"/>
        <v>0.90380890897353128</v>
      </c>
      <c r="P23" s="58"/>
      <c r="Q23" s="57">
        <f t="shared" si="1"/>
        <v>31</v>
      </c>
      <c r="R23" s="57">
        <v>1594</v>
      </c>
      <c r="S23" s="14"/>
      <c r="T23" s="14"/>
      <c r="U23" s="17"/>
    </row>
    <row r="24" spans="2:21" ht="16.75" customHeight="1" x14ac:dyDescent="0.25">
      <c r="B24" s="89" t="s">
        <v>15</v>
      </c>
      <c r="C24" s="56"/>
      <c r="D24" s="117">
        <v>2364</v>
      </c>
      <c r="E24" s="57"/>
      <c r="F24" s="57">
        <v>0</v>
      </c>
      <c r="G24" s="57">
        <v>3</v>
      </c>
      <c r="H24" s="57">
        <v>3</v>
      </c>
      <c r="I24" s="57"/>
      <c r="J24" s="57">
        <v>1</v>
      </c>
      <c r="K24" s="57">
        <v>64</v>
      </c>
      <c r="L24" s="57">
        <v>65</v>
      </c>
      <c r="M24" s="57"/>
      <c r="N24" s="57">
        <v>-62</v>
      </c>
      <c r="O24" s="58">
        <f t="shared" si="0"/>
        <v>-2.6226734348561758</v>
      </c>
      <c r="P24" s="58"/>
      <c r="Q24" s="57">
        <f t="shared" si="1"/>
        <v>4</v>
      </c>
      <c r="R24" s="57">
        <v>2306</v>
      </c>
      <c r="S24" s="14"/>
      <c r="T24" s="14"/>
      <c r="U24" s="17"/>
    </row>
    <row r="25" spans="2:21" ht="16.75" customHeight="1" x14ac:dyDescent="0.25">
      <c r="B25" s="89" t="s">
        <v>16</v>
      </c>
      <c r="C25" s="56"/>
      <c r="D25" s="117">
        <v>3259</v>
      </c>
      <c r="E25" s="57"/>
      <c r="F25" s="57">
        <v>19</v>
      </c>
      <c r="G25" s="57">
        <v>14</v>
      </c>
      <c r="H25" s="57">
        <v>33</v>
      </c>
      <c r="I25" s="57"/>
      <c r="J25" s="57">
        <v>3</v>
      </c>
      <c r="K25" s="57">
        <v>0</v>
      </c>
      <c r="L25" s="57">
        <v>3</v>
      </c>
      <c r="M25" s="57"/>
      <c r="N25" s="57">
        <v>30</v>
      </c>
      <c r="O25" s="58">
        <f t="shared" si="0"/>
        <v>0.92052776925437252</v>
      </c>
      <c r="P25" s="58"/>
      <c r="Q25" s="57">
        <f t="shared" si="1"/>
        <v>4</v>
      </c>
      <c r="R25" s="57">
        <v>3293</v>
      </c>
      <c r="S25" s="14"/>
      <c r="T25" s="14"/>
      <c r="U25" s="17"/>
    </row>
    <row r="26" spans="2:21" ht="16.75" customHeight="1" x14ac:dyDescent="0.25">
      <c r="B26" s="89" t="s">
        <v>17</v>
      </c>
      <c r="C26" s="56"/>
      <c r="D26" s="117">
        <v>4686</v>
      </c>
      <c r="E26" s="57"/>
      <c r="F26" s="57">
        <v>64</v>
      </c>
      <c r="G26" s="57">
        <v>0</v>
      </c>
      <c r="H26" s="57">
        <v>64</v>
      </c>
      <c r="I26" s="57"/>
      <c r="J26" s="57">
        <v>0</v>
      </c>
      <c r="K26" s="57">
        <v>0</v>
      </c>
      <c r="L26" s="57">
        <v>0</v>
      </c>
      <c r="M26" s="57"/>
      <c r="N26" s="57">
        <v>64</v>
      </c>
      <c r="O26" s="58">
        <f t="shared" si="0"/>
        <v>1.3657703798548868</v>
      </c>
      <c r="P26" s="58"/>
      <c r="Q26" s="57">
        <f t="shared" si="1"/>
        <v>2</v>
      </c>
      <c r="R26" s="57">
        <v>4752</v>
      </c>
      <c r="S26" s="14"/>
      <c r="T26" s="14"/>
      <c r="U26" s="17"/>
    </row>
    <row r="27" spans="2:21" ht="16.75" customHeight="1" x14ac:dyDescent="0.25">
      <c r="B27" s="89" t="s">
        <v>18</v>
      </c>
      <c r="C27" s="56"/>
      <c r="D27" s="117">
        <v>3519</v>
      </c>
      <c r="E27" s="57"/>
      <c r="F27" s="57">
        <v>124</v>
      </c>
      <c r="G27" s="57">
        <v>12</v>
      </c>
      <c r="H27" s="57">
        <v>136</v>
      </c>
      <c r="I27" s="57"/>
      <c r="J27" s="57">
        <v>7</v>
      </c>
      <c r="K27" s="57">
        <v>0</v>
      </c>
      <c r="L27" s="57">
        <v>7</v>
      </c>
      <c r="M27" s="57"/>
      <c r="N27" s="57">
        <v>129</v>
      </c>
      <c r="O27" s="58">
        <f t="shared" si="0"/>
        <v>3.6658141517476555</v>
      </c>
      <c r="P27" s="58"/>
      <c r="Q27" s="57">
        <f t="shared" si="1"/>
        <v>6</v>
      </c>
      <c r="R27" s="57">
        <v>3654</v>
      </c>
      <c r="S27" s="14"/>
      <c r="T27" s="14"/>
      <c r="U27" s="17"/>
    </row>
    <row r="28" spans="2:21" ht="16.75" customHeight="1" x14ac:dyDescent="0.25">
      <c r="B28" s="89" t="s">
        <v>19</v>
      </c>
      <c r="C28" s="56"/>
      <c r="D28" s="117">
        <v>8848</v>
      </c>
      <c r="E28" s="57"/>
      <c r="F28" s="57">
        <v>9</v>
      </c>
      <c r="G28" s="57">
        <v>5</v>
      </c>
      <c r="H28" s="57">
        <v>14</v>
      </c>
      <c r="I28" s="57"/>
      <c r="J28" s="57">
        <v>2</v>
      </c>
      <c r="K28" s="57">
        <v>0</v>
      </c>
      <c r="L28" s="57">
        <v>2</v>
      </c>
      <c r="M28" s="57"/>
      <c r="N28" s="57">
        <v>12</v>
      </c>
      <c r="O28" s="58">
        <f t="shared" si="0"/>
        <v>0.13562386980108498</v>
      </c>
      <c r="P28" s="58"/>
      <c r="Q28" s="57">
        <f t="shared" si="1"/>
        <v>22</v>
      </c>
      <c r="R28" s="57">
        <v>8882</v>
      </c>
      <c r="S28" s="14"/>
      <c r="T28" s="14"/>
      <c r="U28" s="17"/>
    </row>
    <row r="29" spans="2:21" ht="16.75" customHeight="1" x14ac:dyDescent="0.25">
      <c r="B29" s="89" t="s">
        <v>20</v>
      </c>
      <c r="C29" s="56"/>
      <c r="D29" s="117">
        <v>3747</v>
      </c>
      <c r="E29" s="57"/>
      <c r="F29" s="57">
        <v>8</v>
      </c>
      <c r="G29" s="57">
        <v>3</v>
      </c>
      <c r="H29" s="57">
        <v>11</v>
      </c>
      <c r="I29" s="57"/>
      <c r="J29" s="57">
        <v>1</v>
      </c>
      <c r="K29" s="66">
        <v>0</v>
      </c>
      <c r="L29" s="57">
        <v>1</v>
      </c>
      <c r="M29" s="57"/>
      <c r="N29" s="57">
        <v>10</v>
      </c>
      <c r="O29" s="58">
        <f t="shared" si="0"/>
        <v>0.26688017080330934</v>
      </c>
      <c r="P29" s="58"/>
      <c r="Q29" s="57">
        <f t="shared" si="1"/>
        <v>7</v>
      </c>
      <c r="R29" s="57">
        <v>3764</v>
      </c>
      <c r="S29" s="14"/>
      <c r="T29" s="14"/>
      <c r="U29" s="17"/>
    </row>
    <row r="30" spans="2:21" ht="22.5" customHeight="1" x14ac:dyDescent="0.25">
      <c r="B30" s="90" t="s">
        <v>21</v>
      </c>
      <c r="C30" s="70"/>
      <c r="D30" s="112">
        <v>1361</v>
      </c>
      <c r="E30" s="57"/>
      <c r="F30" s="57">
        <v>0</v>
      </c>
      <c r="G30" s="57">
        <v>0</v>
      </c>
      <c r="H30" s="57">
        <v>0</v>
      </c>
      <c r="I30" s="57"/>
      <c r="J30" s="57">
        <v>0</v>
      </c>
      <c r="K30" s="57">
        <v>1</v>
      </c>
      <c r="L30" s="57">
        <v>1</v>
      </c>
      <c r="M30" s="57"/>
      <c r="N30" s="57">
        <v>-1</v>
      </c>
      <c r="O30" s="58">
        <f>SUM(N30*100/D30)</f>
        <v>-7.3475385745775168E-2</v>
      </c>
      <c r="P30" s="58"/>
      <c r="Q30" s="57">
        <f t="shared" si="1"/>
        <v>1</v>
      </c>
      <c r="R30" s="57">
        <v>1361</v>
      </c>
      <c r="S30" s="14"/>
      <c r="T30" s="14"/>
      <c r="U30" s="17"/>
    </row>
    <row r="31" spans="2:21" ht="16.75" customHeight="1" x14ac:dyDescent="0.25">
      <c r="B31" s="91" t="s">
        <v>22</v>
      </c>
      <c r="C31" s="70"/>
      <c r="D31" s="117">
        <v>10843</v>
      </c>
      <c r="E31" s="57"/>
      <c r="F31" s="57">
        <v>31</v>
      </c>
      <c r="G31" s="57">
        <v>0</v>
      </c>
      <c r="H31" s="57">
        <v>31</v>
      </c>
      <c r="I31" s="57"/>
      <c r="J31" s="57">
        <v>0</v>
      </c>
      <c r="K31" s="66">
        <v>3</v>
      </c>
      <c r="L31" s="57">
        <v>3</v>
      </c>
      <c r="M31" s="57"/>
      <c r="N31" s="102">
        <v>28</v>
      </c>
      <c r="O31" s="58">
        <f t="shared" si="0"/>
        <v>0.25823111684958039</v>
      </c>
      <c r="P31" s="58"/>
      <c r="Q31" s="57">
        <f t="shared" si="1"/>
        <v>2</v>
      </c>
      <c r="R31" s="57">
        <v>10873</v>
      </c>
      <c r="S31" s="14"/>
      <c r="T31" s="14"/>
      <c r="U31" s="17"/>
    </row>
    <row r="32" spans="2:21" ht="16.75" customHeight="1" x14ac:dyDescent="0.25">
      <c r="B32" s="90" t="s">
        <v>23</v>
      </c>
      <c r="C32" s="70"/>
      <c r="D32" s="117">
        <v>10340</v>
      </c>
      <c r="E32" s="57"/>
      <c r="F32" s="57">
        <v>30</v>
      </c>
      <c r="G32" s="57">
        <v>0</v>
      </c>
      <c r="H32" s="57">
        <v>30</v>
      </c>
      <c r="I32" s="57"/>
      <c r="J32" s="57">
        <v>0</v>
      </c>
      <c r="K32" s="66">
        <v>3</v>
      </c>
      <c r="L32" s="57">
        <v>3</v>
      </c>
      <c r="M32" s="57"/>
      <c r="N32" s="102">
        <v>27</v>
      </c>
      <c r="O32" s="58">
        <f t="shared" si="0"/>
        <v>0.26112185686653772</v>
      </c>
      <c r="P32" s="58"/>
      <c r="Q32" s="57">
        <f t="shared" si="1"/>
        <v>1</v>
      </c>
      <c r="R32" s="57">
        <v>10368</v>
      </c>
      <c r="S32" s="14"/>
      <c r="T32" s="14"/>
      <c r="U32" s="17"/>
    </row>
    <row r="33" spans="2:21" ht="22.5" customHeight="1" x14ac:dyDescent="0.25">
      <c r="B33" s="90" t="s">
        <v>24</v>
      </c>
      <c r="C33" s="72"/>
      <c r="D33" s="117">
        <v>503</v>
      </c>
      <c r="E33" s="73"/>
      <c r="F33" s="57">
        <v>1</v>
      </c>
      <c r="G33" s="57">
        <v>0</v>
      </c>
      <c r="H33" s="57">
        <v>1</v>
      </c>
      <c r="I33" s="57"/>
      <c r="J33" s="57">
        <v>0</v>
      </c>
      <c r="K33" s="66">
        <v>0</v>
      </c>
      <c r="L33" s="57">
        <v>0</v>
      </c>
      <c r="M33" s="73"/>
      <c r="N33" s="57">
        <v>1</v>
      </c>
      <c r="O33" s="58">
        <f t="shared" si="0"/>
        <v>0.19880715705765409</v>
      </c>
      <c r="P33" s="58"/>
      <c r="Q33" s="57">
        <f>SUM(R33-D33-N33)</f>
        <v>1</v>
      </c>
      <c r="R33" s="57">
        <v>505</v>
      </c>
      <c r="S33" s="14"/>
      <c r="T33" s="14"/>
      <c r="U33" s="17"/>
    </row>
    <row r="34" spans="2:21" ht="22.5" customHeight="1" x14ac:dyDescent="0.25">
      <c r="B34" s="92" t="s">
        <v>25</v>
      </c>
      <c r="C34" s="60"/>
      <c r="D34" s="119">
        <v>109490</v>
      </c>
      <c r="E34" s="61"/>
      <c r="F34" s="61">
        <v>807</v>
      </c>
      <c r="G34" s="61">
        <v>127</v>
      </c>
      <c r="H34" s="61">
        <v>934</v>
      </c>
      <c r="I34" s="61"/>
      <c r="J34" s="61">
        <v>60</v>
      </c>
      <c r="K34" s="61">
        <v>114</v>
      </c>
      <c r="L34" s="61">
        <v>174</v>
      </c>
      <c r="M34" s="61"/>
      <c r="N34" s="61">
        <v>760</v>
      </c>
      <c r="O34" s="62">
        <f>SUM(N34*100/D34)</f>
        <v>0.69412731756324775</v>
      </c>
      <c r="P34" s="62"/>
      <c r="Q34" s="61">
        <f>SUM(R34-D34-N34)</f>
        <v>190</v>
      </c>
      <c r="R34" s="61">
        <v>110440</v>
      </c>
      <c r="S34" s="14"/>
      <c r="T34" s="14"/>
      <c r="U34" s="17"/>
    </row>
    <row r="35" spans="2:21" ht="6.75" customHeight="1" x14ac:dyDescent="0.25"/>
    <row r="36" spans="2:21" ht="13" customHeight="1" x14ac:dyDescent="0.25">
      <c r="B36" s="128" t="s">
        <v>73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03"/>
    </row>
    <row r="37" spans="2:21" ht="6.75" customHeight="1" thickBot="1" x14ac:dyDescent="0.3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2:21" ht="17.149999999999999" customHeight="1" x14ac:dyDescent="0.25">
      <c r="F38" s="14"/>
      <c r="G38" s="14"/>
      <c r="H38" s="14"/>
      <c r="I38" s="14"/>
      <c r="J38" s="14"/>
      <c r="K38" s="14"/>
      <c r="L38" s="14"/>
      <c r="M38" s="14"/>
      <c r="N38" s="14"/>
      <c r="Q38" s="14"/>
      <c r="R38" s="14"/>
    </row>
  </sheetData>
  <mergeCells count="9">
    <mergeCell ref="B36:R36"/>
    <mergeCell ref="B1:D1"/>
    <mergeCell ref="B2:D2"/>
    <mergeCell ref="D5:R5"/>
    <mergeCell ref="D6:R6"/>
    <mergeCell ref="H7:O7"/>
    <mergeCell ref="F8:H8"/>
    <mergeCell ref="J8:L8"/>
    <mergeCell ref="N8:O8"/>
  </mergeCells>
  <pageMargins left="0" right="0.59055118110236227" top="0" bottom="0.59055118110236227" header="0" footer="0.39370078740157483"/>
  <pageSetup paperSize="9"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" customWidth="1"/>
    <col min="2" max="2" width="19.26953125" style="11" bestFit="1" customWidth="1"/>
    <col min="3" max="3" width="1.453125" style="11" customWidth="1"/>
    <col min="4" max="4" width="14.453125" style="11" customWidth="1"/>
    <col min="5" max="5" width="1.453125" style="11" customWidth="1"/>
    <col min="6" max="6" width="9.26953125" style="11" customWidth="1"/>
    <col min="7" max="7" width="8.453125" style="11" customWidth="1"/>
    <col min="8" max="8" width="10.26953125" style="11" bestFit="1" customWidth="1"/>
    <col min="9" max="9" width="1.453125" style="11" customWidth="1"/>
    <col min="10" max="10" width="10.81640625" style="11" bestFit="1" customWidth="1"/>
    <col min="11" max="11" width="12.81640625" style="11" customWidth="1"/>
    <col min="12" max="12" width="12.1796875" style="11" customWidth="1"/>
    <col min="13" max="13" width="1.453125" style="11" customWidth="1"/>
    <col min="14" max="15" width="12.1796875" style="11" customWidth="1"/>
    <col min="16" max="16" width="1.453125" style="11" customWidth="1"/>
    <col min="17" max="18" width="12.1796875" style="11" customWidth="1"/>
    <col min="19" max="19" width="10.81640625" style="11" customWidth="1"/>
    <col min="20" max="20" width="18.26953125" style="11" customWidth="1"/>
    <col min="21" max="16384" width="10.81640625" style="11"/>
  </cols>
  <sheetData>
    <row r="1" spans="1:21" ht="33" customHeight="1" x14ac:dyDescent="0.25">
      <c r="A1" s="20"/>
      <c r="B1" s="124" t="s">
        <v>54</v>
      </c>
      <c r="C1" s="124"/>
      <c r="D1" s="124"/>
    </row>
    <row r="2" spans="1:21" ht="17.149999999999999" customHeight="1" x14ac:dyDescent="0.3">
      <c r="A2" s="20"/>
      <c r="B2" s="125" t="s">
        <v>55</v>
      </c>
      <c r="C2" s="126"/>
      <c r="D2" s="126"/>
    </row>
    <row r="3" spans="1:21" ht="6.75" customHeight="1" x14ac:dyDescent="0.25">
      <c r="A3" s="21"/>
      <c r="B3" s="20"/>
      <c r="C3" s="20"/>
      <c r="D3" s="20"/>
    </row>
    <row r="5" spans="1:21" s="3" customFormat="1" ht="17.149999999999999" customHeight="1" x14ac:dyDescent="0.45">
      <c r="B5" s="1" t="s">
        <v>76</v>
      </c>
      <c r="C5" s="2"/>
      <c r="D5" s="129" t="s">
        <v>79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21" s="101" customFormat="1" ht="2.5" customHeight="1" x14ac:dyDescent="0.25">
      <c r="B6" s="52"/>
      <c r="C6" s="52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1" s="101" customFormat="1" ht="6.75" customHeight="1" x14ac:dyDescent="0.25">
      <c r="H7" s="130"/>
      <c r="I7" s="130"/>
      <c r="J7" s="130"/>
      <c r="K7" s="130"/>
      <c r="L7" s="130"/>
      <c r="M7" s="130"/>
      <c r="N7" s="130"/>
      <c r="O7" s="130"/>
      <c r="S7" s="6"/>
    </row>
    <row r="8" spans="1:21" s="101" customFormat="1" ht="16.75" customHeight="1" x14ac:dyDescent="0.25">
      <c r="B8" s="87" t="s">
        <v>69</v>
      </c>
      <c r="D8" s="70" t="s">
        <v>31</v>
      </c>
      <c r="E8" s="70"/>
      <c r="F8" s="132" t="s">
        <v>27</v>
      </c>
      <c r="G8" s="132"/>
      <c r="H8" s="132"/>
      <c r="I8" s="70"/>
      <c r="J8" s="132" t="s">
        <v>29</v>
      </c>
      <c r="K8" s="132"/>
      <c r="L8" s="132"/>
      <c r="M8" s="70"/>
      <c r="N8" s="132" t="s">
        <v>78</v>
      </c>
      <c r="O8" s="132"/>
      <c r="P8" s="70"/>
      <c r="Q8" s="70" t="s">
        <v>72</v>
      </c>
      <c r="R8" s="70" t="s">
        <v>31</v>
      </c>
    </row>
    <row r="9" spans="1:21" s="101" customFormat="1" ht="16.75" customHeight="1" x14ac:dyDescent="0.25">
      <c r="B9" s="88" t="s">
        <v>70</v>
      </c>
      <c r="C9" s="4"/>
      <c r="D9" s="86" t="s">
        <v>30</v>
      </c>
      <c r="E9" s="86"/>
      <c r="F9" s="86" t="s">
        <v>0</v>
      </c>
      <c r="G9" s="86" t="s">
        <v>26</v>
      </c>
      <c r="H9" s="86" t="s">
        <v>28</v>
      </c>
      <c r="I9" s="86"/>
      <c r="J9" s="86" t="s">
        <v>26</v>
      </c>
      <c r="K9" s="86" t="s">
        <v>1</v>
      </c>
      <c r="L9" s="86" t="s">
        <v>28</v>
      </c>
      <c r="M9" s="86"/>
      <c r="N9" s="86" t="s">
        <v>32</v>
      </c>
      <c r="O9" s="86" t="s">
        <v>33</v>
      </c>
      <c r="P9" s="86"/>
      <c r="Q9" s="86" t="s">
        <v>32</v>
      </c>
      <c r="R9" s="86" t="s">
        <v>34</v>
      </c>
    </row>
    <row r="10" spans="1:21" s="19" customFormat="1" ht="6.75" customHeight="1" x14ac:dyDescent="0.25">
      <c r="B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1" ht="16.75" customHeight="1" x14ac:dyDescent="0.25">
      <c r="B11" s="87" t="s">
        <v>2</v>
      </c>
      <c r="C11" s="56"/>
      <c r="D11" s="117">
        <v>98153</v>
      </c>
      <c r="E11" s="57"/>
      <c r="F11" s="57">
        <v>184</v>
      </c>
      <c r="G11" s="57">
        <v>144</v>
      </c>
      <c r="H11" s="57">
        <v>328</v>
      </c>
      <c r="I11" s="57"/>
      <c r="J11" s="57">
        <v>94</v>
      </c>
      <c r="K11" s="66">
        <v>52</v>
      </c>
      <c r="L11" s="66">
        <v>146</v>
      </c>
      <c r="M11" s="57"/>
      <c r="N11" s="57">
        <v>182</v>
      </c>
      <c r="O11" s="58">
        <f>SUM(N11*100/D11)</f>
        <v>0.18542479598178355</v>
      </c>
      <c r="P11" s="58"/>
      <c r="Q11" s="57">
        <f>SUM(R11-D11-N11)</f>
        <v>312</v>
      </c>
      <c r="R11" s="57">
        <v>98647</v>
      </c>
      <c r="S11" s="14"/>
      <c r="T11" s="14"/>
      <c r="U11" s="17"/>
    </row>
    <row r="12" spans="1:21" ht="16.75" customHeight="1" x14ac:dyDescent="0.25">
      <c r="B12" s="89" t="s">
        <v>3</v>
      </c>
      <c r="C12" s="56"/>
      <c r="D12" s="117">
        <v>1411</v>
      </c>
      <c r="E12" s="57"/>
      <c r="F12" s="57">
        <v>0</v>
      </c>
      <c r="G12" s="66">
        <v>5</v>
      </c>
      <c r="H12" s="66">
        <v>5</v>
      </c>
      <c r="I12" s="66"/>
      <c r="J12" s="57">
        <v>0</v>
      </c>
      <c r="K12" s="57">
        <v>0</v>
      </c>
      <c r="L12" s="57">
        <v>0</v>
      </c>
      <c r="M12" s="57"/>
      <c r="N12" s="57">
        <v>5</v>
      </c>
      <c r="O12" s="58">
        <f t="shared" ref="O12:O34" si="0">SUM(N12*100/D12)</f>
        <v>0.3543586109142452</v>
      </c>
      <c r="P12" s="58"/>
      <c r="Q12" s="57">
        <f t="shared" ref="Q12:Q32" si="1">SUM(R12-D12-N12)</f>
        <v>19</v>
      </c>
      <c r="R12" s="57">
        <v>1435</v>
      </c>
      <c r="S12" s="14"/>
      <c r="T12" s="14"/>
      <c r="U12" s="17"/>
    </row>
    <row r="13" spans="1:21" ht="16.75" customHeight="1" x14ac:dyDescent="0.25">
      <c r="B13" s="89" t="s">
        <v>4</v>
      </c>
      <c r="C13" s="56"/>
      <c r="D13" s="117">
        <v>3388</v>
      </c>
      <c r="E13" s="57"/>
      <c r="F13" s="57">
        <v>0</v>
      </c>
      <c r="G13" s="66">
        <v>4</v>
      </c>
      <c r="H13" s="66">
        <v>4</v>
      </c>
      <c r="I13" s="66"/>
      <c r="J13" s="57">
        <v>0</v>
      </c>
      <c r="K13" s="57">
        <v>1</v>
      </c>
      <c r="L13" s="66">
        <v>1</v>
      </c>
      <c r="M13" s="57"/>
      <c r="N13" s="66">
        <v>3</v>
      </c>
      <c r="O13" s="58">
        <f t="shared" si="0"/>
        <v>8.8547815820543094E-2</v>
      </c>
      <c r="P13" s="58"/>
      <c r="Q13" s="57">
        <f t="shared" si="1"/>
        <v>23</v>
      </c>
      <c r="R13" s="57">
        <v>3414</v>
      </c>
      <c r="S13" s="14"/>
      <c r="T13" s="14"/>
      <c r="U13" s="17"/>
    </row>
    <row r="14" spans="1:21" ht="16.75" customHeight="1" x14ac:dyDescent="0.25">
      <c r="B14" s="89" t="s">
        <v>5</v>
      </c>
      <c r="C14" s="56"/>
      <c r="D14" s="117">
        <v>6200</v>
      </c>
      <c r="E14" s="57"/>
      <c r="F14" s="57">
        <v>7</v>
      </c>
      <c r="G14" s="66">
        <v>27</v>
      </c>
      <c r="H14" s="66">
        <v>34</v>
      </c>
      <c r="I14" s="66"/>
      <c r="J14" s="66">
        <v>28</v>
      </c>
      <c r="K14" s="66">
        <v>22</v>
      </c>
      <c r="L14" s="66">
        <v>50</v>
      </c>
      <c r="M14" s="57"/>
      <c r="N14" s="66">
        <v>-16</v>
      </c>
      <c r="O14" s="58">
        <f t="shared" si="0"/>
        <v>-0.25806451612903225</v>
      </c>
      <c r="P14" s="58"/>
      <c r="Q14" s="57">
        <f t="shared" si="1"/>
        <v>84</v>
      </c>
      <c r="R14" s="57">
        <v>6268</v>
      </c>
      <c r="S14" s="14"/>
      <c r="T14" s="14"/>
      <c r="U14" s="17"/>
    </row>
    <row r="15" spans="1:21" ht="16.75" customHeight="1" x14ac:dyDescent="0.25">
      <c r="B15" s="89" t="s">
        <v>6</v>
      </c>
      <c r="C15" s="56"/>
      <c r="D15" s="117">
        <v>5297</v>
      </c>
      <c r="E15" s="57"/>
      <c r="F15" s="57">
        <v>0</v>
      </c>
      <c r="G15" s="57">
        <v>8</v>
      </c>
      <c r="H15" s="57">
        <v>8</v>
      </c>
      <c r="I15" s="57"/>
      <c r="J15" s="57">
        <v>4</v>
      </c>
      <c r="K15" s="57">
        <v>6</v>
      </c>
      <c r="L15" s="57">
        <v>10</v>
      </c>
      <c r="M15" s="57"/>
      <c r="N15" s="57">
        <v>-2</v>
      </c>
      <c r="O15" s="57">
        <f t="shared" si="0"/>
        <v>-3.7757221068529356E-2</v>
      </c>
      <c r="P15" s="65"/>
      <c r="Q15" s="57">
        <f t="shared" si="1"/>
        <v>13</v>
      </c>
      <c r="R15" s="57">
        <v>5308</v>
      </c>
      <c r="S15" s="14"/>
      <c r="T15" s="14"/>
      <c r="U15" s="17"/>
    </row>
    <row r="16" spans="1:21" ht="16.75" customHeight="1" x14ac:dyDescent="0.25">
      <c r="B16" s="89" t="s">
        <v>7</v>
      </c>
      <c r="C16" s="56"/>
      <c r="D16" s="117">
        <v>6147</v>
      </c>
      <c r="E16" s="57"/>
      <c r="F16" s="57">
        <v>79</v>
      </c>
      <c r="G16" s="57">
        <v>2</v>
      </c>
      <c r="H16" s="57">
        <v>81</v>
      </c>
      <c r="I16" s="57"/>
      <c r="J16" s="57">
        <v>0</v>
      </c>
      <c r="K16" s="57">
        <v>0</v>
      </c>
      <c r="L16" s="57">
        <v>0</v>
      </c>
      <c r="M16" s="57"/>
      <c r="N16" s="66">
        <v>81</v>
      </c>
      <c r="O16" s="58">
        <f t="shared" si="0"/>
        <v>1.3177159590043923</v>
      </c>
      <c r="P16" s="58"/>
      <c r="Q16" s="57">
        <f t="shared" si="1"/>
        <v>9</v>
      </c>
      <c r="R16" s="57">
        <v>6237</v>
      </c>
      <c r="S16" s="14"/>
      <c r="T16" s="14"/>
      <c r="U16" s="17"/>
    </row>
    <row r="17" spans="2:21" ht="16.75" customHeight="1" x14ac:dyDescent="0.25">
      <c r="B17" s="89" t="s">
        <v>8</v>
      </c>
      <c r="C17" s="56"/>
      <c r="D17" s="117">
        <v>11132</v>
      </c>
      <c r="E17" s="57"/>
      <c r="F17" s="57">
        <v>5</v>
      </c>
      <c r="G17" s="57">
        <v>19</v>
      </c>
      <c r="H17" s="57">
        <v>24</v>
      </c>
      <c r="I17" s="57"/>
      <c r="J17" s="57">
        <v>25</v>
      </c>
      <c r="K17" s="66">
        <v>1</v>
      </c>
      <c r="L17" s="57">
        <v>26</v>
      </c>
      <c r="M17" s="57"/>
      <c r="N17" s="66">
        <v>-2</v>
      </c>
      <c r="O17" s="58">
        <f t="shared" si="0"/>
        <v>-1.7966223499820338E-2</v>
      </c>
      <c r="P17" s="58"/>
      <c r="Q17" s="57">
        <f t="shared" si="1"/>
        <v>23</v>
      </c>
      <c r="R17" s="57">
        <v>11153</v>
      </c>
      <c r="S17" s="14"/>
      <c r="T17" s="14"/>
      <c r="U17" s="17"/>
    </row>
    <row r="18" spans="2:21" ht="16.75" customHeight="1" x14ac:dyDescent="0.25">
      <c r="B18" s="89" t="s">
        <v>9</v>
      </c>
      <c r="C18" s="56"/>
      <c r="D18" s="117">
        <v>4377</v>
      </c>
      <c r="E18" s="57"/>
      <c r="F18" s="57">
        <v>7</v>
      </c>
      <c r="G18" s="57">
        <v>2</v>
      </c>
      <c r="H18" s="57">
        <v>9</v>
      </c>
      <c r="I18" s="57"/>
      <c r="J18" s="57">
        <v>0</v>
      </c>
      <c r="K18" s="66">
        <v>5</v>
      </c>
      <c r="L18" s="57">
        <v>5</v>
      </c>
      <c r="M18" s="57"/>
      <c r="N18" s="66">
        <v>4</v>
      </c>
      <c r="O18" s="58">
        <f t="shared" si="0"/>
        <v>9.1386794608179112E-2</v>
      </c>
      <c r="P18" s="58"/>
      <c r="Q18" s="57">
        <f t="shared" si="1"/>
        <v>3</v>
      </c>
      <c r="R18" s="57">
        <v>4384</v>
      </c>
      <c r="S18" s="14"/>
      <c r="T18" s="14"/>
      <c r="U18" s="17"/>
    </row>
    <row r="19" spans="2:21" ht="16.75" customHeight="1" x14ac:dyDescent="0.25">
      <c r="B19" s="89" t="s">
        <v>10</v>
      </c>
      <c r="C19" s="56"/>
      <c r="D19" s="117">
        <v>7222</v>
      </c>
      <c r="E19" s="57"/>
      <c r="F19" s="57">
        <v>1</v>
      </c>
      <c r="G19" s="57">
        <v>3</v>
      </c>
      <c r="H19" s="57">
        <v>4</v>
      </c>
      <c r="I19" s="57"/>
      <c r="J19" s="57">
        <v>1</v>
      </c>
      <c r="K19" s="66">
        <v>5</v>
      </c>
      <c r="L19" s="57">
        <v>6</v>
      </c>
      <c r="M19" s="57"/>
      <c r="N19" s="66">
        <v>-2</v>
      </c>
      <c r="O19" s="58">
        <f t="shared" si="0"/>
        <v>-2.7693159789531987E-2</v>
      </c>
      <c r="P19" s="58"/>
      <c r="Q19" s="57">
        <f t="shared" si="1"/>
        <v>16</v>
      </c>
      <c r="R19" s="57">
        <v>7236</v>
      </c>
      <c r="S19" s="14"/>
      <c r="T19" s="14"/>
      <c r="U19" s="17"/>
    </row>
    <row r="20" spans="2:21" ht="16.75" customHeight="1" x14ac:dyDescent="0.25">
      <c r="B20" s="89" t="s">
        <v>11</v>
      </c>
      <c r="C20" s="56"/>
      <c r="D20" s="117">
        <v>4115</v>
      </c>
      <c r="E20" s="57"/>
      <c r="F20" s="57">
        <v>5</v>
      </c>
      <c r="G20" s="57">
        <v>0</v>
      </c>
      <c r="H20" s="57">
        <v>5</v>
      </c>
      <c r="I20" s="57"/>
      <c r="J20" s="57">
        <v>0</v>
      </c>
      <c r="K20" s="66">
        <v>4</v>
      </c>
      <c r="L20" s="57">
        <v>4</v>
      </c>
      <c r="M20" s="57"/>
      <c r="N20" s="66">
        <v>1</v>
      </c>
      <c r="O20" s="58">
        <f t="shared" si="0"/>
        <v>2.4301336573511544E-2</v>
      </c>
      <c r="P20" s="58"/>
      <c r="Q20" s="57">
        <f t="shared" si="1"/>
        <v>8</v>
      </c>
      <c r="R20" s="57">
        <v>4124</v>
      </c>
      <c r="S20" s="14"/>
      <c r="T20" s="14"/>
      <c r="U20" s="17"/>
    </row>
    <row r="21" spans="2:21" ht="16.75" customHeight="1" x14ac:dyDescent="0.25">
      <c r="B21" s="89" t="s">
        <v>12</v>
      </c>
      <c r="C21" s="56"/>
      <c r="D21" s="117">
        <v>9641</v>
      </c>
      <c r="E21" s="57"/>
      <c r="F21" s="57">
        <v>0</v>
      </c>
      <c r="G21" s="57">
        <v>17</v>
      </c>
      <c r="H21" s="57">
        <v>17</v>
      </c>
      <c r="I21" s="57"/>
      <c r="J21" s="57">
        <v>4</v>
      </c>
      <c r="K21" s="66">
        <v>1</v>
      </c>
      <c r="L21" s="57">
        <v>5</v>
      </c>
      <c r="M21" s="57"/>
      <c r="N21" s="66">
        <v>12</v>
      </c>
      <c r="O21" s="58">
        <f t="shared" si="0"/>
        <v>0.12446841613940463</v>
      </c>
      <c r="P21" s="58"/>
      <c r="Q21" s="57">
        <f t="shared" si="1"/>
        <v>25</v>
      </c>
      <c r="R21" s="57">
        <v>9678</v>
      </c>
      <c r="S21" s="14"/>
      <c r="T21" s="14"/>
      <c r="U21" s="17"/>
    </row>
    <row r="22" spans="2:21" ht="16.75" customHeight="1" x14ac:dyDescent="0.25">
      <c r="B22" s="89" t="s">
        <v>13</v>
      </c>
      <c r="C22" s="56"/>
      <c r="D22" s="117">
        <v>10060</v>
      </c>
      <c r="E22" s="57"/>
      <c r="F22" s="57">
        <v>0</v>
      </c>
      <c r="G22" s="57">
        <v>7</v>
      </c>
      <c r="H22" s="57">
        <v>7</v>
      </c>
      <c r="I22" s="57"/>
      <c r="J22" s="57">
        <v>7</v>
      </c>
      <c r="K22" s="66">
        <v>1</v>
      </c>
      <c r="L22" s="57">
        <v>8</v>
      </c>
      <c r="M22" s="57"/>
      <c r="N22" s="66">
        <v>-1</v>
      </c>
      <c r="O22" s="58">
        <f t="shared" si="0"/>
        <v>-9.9403578528827041E-3</v>
      </c>
      <c r="P22" s="58"/>
      <c r="Q22" s="57">
        <f t="shared" si="1"/>
        <v>18</v>
      </c>
      <c r="R22" s="57">
        <v>10077</v>
      </c>
      <c r="S22" s="14"/>
      <c r="T22" s="14"/>
      <c r="U22" s="17"/>
    </row>
    <row r="23" spans="2:21" ht="16.75" customHeight="1" x14ac:dyDescent="0.25">
      <c r="B23" s="89" t="s">
        <v>14</v>
      </c>
      <c r="C23" s="56"/>
      <c r="D23" s="118">
        <v>1534</v>
      </c>
      <c r="E23" s="57"/>
      <c r="F23" s="57">
        <v>0</v>
      </c>
      <c r="G23" s="57">
        <v>1</v>
      </c>
      <c r="H23" s="57">
        <v>1</v>
      </c>
      <c r="I23" s="57"/>
      <c r="J23" s="57">
        <v>0</v>
      </c>
      <c r="K23" s="66">
        <v>5</v>
      </c>
      <c r="L23" s="57">
        <v>5</v>
      </c>
      <c r="M23" s="57"/>
      <c r="N23" s="66">
        <v>-4</v>
      </c>
      <c r="O23" s="58">
        <f t="shared" si="0"/>
        <v>-0.2607561929595828</v>
      </c>
      <c r="P23" s="58"/>
      <c r="Q23" s="57">
        <f t="shared" si="1"/>
        <v>19</v>
      </c>
      <c r="R23" s="57">
        <v>1549</v>
      </c>
      <c r="S23" s="14"/>
      <c r="T23" s="14"/>
      <c r="U23" s="17"/>
    </row>
    <row r="24" spans="2:21" ht="16.75" customHeight="1" x14ac:dyDescent="0.25">
      <c r="B24" s="89" t="s">
        <v>15</v>
      </c>
      <c r="C24" s="56"/>
      <c r="D24" s="117">
        <v>2324</v>
      </c>
      <c r="E24" s="57"/>
      <c r="F24" s="57">
        <v>0</v>
      </c>
      <c r="G24" s="57">
        <v>33</v>
      </c>
      <c r="H24" s="57">
        <v>33</v>
      </c>
      <c r="I24" s="57"/>
      <c r="J24" s="57">
        <v>10</v>
      </c>
      <c r="K24" s="57">
        <v>0</v>
      </c>
      <c r="L24" s="57">
        <v>10</v>
      </c>
      <c r="M24" s="57"/>
      <c r="N24" s="57">
        <v>23</v>
      </c>
      <c r="O24" s="58">
        <f t="shared" si="0"/>
        <v>0.9896729776247849</v>
      </c>
      <c r="P24" s="58"/>
      <c r="Q24" s="57">
        <f t="shared" si="1"/>
        <v>17</v>
      </c>
      <c r="R24" s="57">
        <v>2364</v>
      </c>
      <c r="S24" s="14"/>
      <c r="T24" s="14"/>
      <c r="U24" s="17"/>
    </row>
    <row r="25" spans="2:21" ht="16.75" customHeight="1" x14ac:dyDescent="0.25">
      <c r="B25" s="89" t="s">
        <v>16</v>
      </c>
      <c r="C25" s="56"/>
      <c r="D25" s="117">
        <v>3257</v>
      </c>
      <c r="E25" s="57"/>
      <c r="F25" s="57">
        <v>0</v>
      </c>
      <c r="G25" s="57">
        <v>1</v>
      </c>
      <c r="H25" s="57">
        <v>1</v>
      </c>
      <c r="I25" s="57"/>
      <c r="J25" s="57">
        <v>0</v>
      </c>
      <c r="K25" s="57">
        <v>0</v>
      </c>
      <c r="L25" s="57">
        <v>0</v>
      </c>
      <c r="M25" s="57"/>
      <c r="N25" s="57">
        <v>1</v>
      </c>
      <c r="O25" s="58">
        <f t="shared" si="0"/>
        <v>3.0703101013202335E-2</v>
      </c>
      <c r="P25" s="58"/>
      <c r="Q25" s="57">
        <f t="shared" si="1"/>
        <v>1</v>
      </c>
      <c r="R25" s="57">
        <v>3259</v>
      </c>
      <c r="S25" s="14"/>
      <c r="T25" s="14"/>
      <c r="U25" s="17"/>
    </row>
    <row r="26" spans="2:21" ht="16.75" customHeight="1" x14ac:dyDescent="0.25">
      <c r="B26" s="89" t="s">
        <v>17</v>
      </c>
      <c r="C26" s="56"/>
      <c r="D26" s="117">
        <v>4687</v>
      </c>
      <c r="E26" s="57"/>
      <c r="F26" s="57">
        <v>0</v>
      </c>
      <c r="G26" s="57">
        <v>5</v>
      </c>
      <c r="H26" s="57">
        <v>5</v>
      </c>
      <c r="I26" s="57"/>
      <c r="J26" s="57">
        <v>10</v>
      </c>
      <c r="K26" s="57">
        <v>0</v>
      </c>
      <c r="L26" s="57">
        <v>10</v>
      </c>
      <c r="M26" s="57"/>
      <c r="N26" s="57">
        <v>-5</v>
      </c>
      <c r="O26" s="58">
        <f t="shared" si="0"/>
        <v>-0.10667804565820355</v>
      </c>
      <c r="P26" s="58"/>
      <c r="Q26" s="57">
        <f t="shared" si="1"/>
        <v>4</v>
      </c>
      <c r="R26" s="57">
        <v>4686</v>
      </c>
      <c r="S26" s="14"/>
      <c r="T26" s="14"/>
      <c r="U26" s="17"/>
    </row>
    <row r="27" spans="2:21" ht="16.75" customHeight="1" x14ac:dyDescent="0.25">
      <c r="B27" s="89" t="s">
        <v>18</v>
      </c>
      <c r="C27" s="56"/>
      <c r="D27" s="117">
        <v>3435</v>
      </c>
      <c r="E27" s="57"/>
      <c r="F27" s="57">
        <v>80</v>
      </c>
      <c r="G27" s="57">
        <v>2</v>
      </c>
      <c r="H27" s="57">
        <v>82</v>
      </c>
      <c r="I27" s="57"/>
      <c r="J27" s="57">
        <v>0</v>
      </c>
      <c r="K27" s="57">
        <v>0</v>
      </c>
      <c r="L27" s="57">
        <v>0</v>
      </c>
      <c r="M27" s="57"/>
      <c r="N27" s="57">
        <v>82</v>
      </c>
      <c r="O27" s="58">
        <f t="shared" si="0"/>
        <v>2.3871906841339157</v>
      </c>
      <c r="P27" s="58"/>
      <c r="Q27" s="57">
        <f t="shared" si="1"/>
        <v>2</v>
      </c>
      <c r="R27" s="57">
        <v>3519</v>
      </c>
      <c r="S27" s="14"/>
      <c r="T27" s="14"/>
      <c r="U27" s="17"/>
    </row>
    <row r="28" spans="2:21" ht="16.75" customHeight="1" x14ac:dyDescent="0.25">
      <c r="B28" s="89" t="s">
        <v>19</v>
      </c>
      <c r="C28" s="56"/>
      <c r="D28" s="117">
        <v>8825</v>
      </c>
      <c r="E28" s="57"/>
      <c r="F28" s="57">
        <v>0</v>
      </c>
      <c r="G28" s="57">
        <v>8</v>
      </c>
      <c r="H28" s="57">
        <v>8</v>
      </c>
      <c r="I28" s="57"/>
      <c r="J28" s="57">
        <v>5</v>
      </c>
      <c r="K28" s="57">
        <v>0</v>
      </c>
      <c r="L28" s="57">
        <v>5</v>
      </c>
      <c r="M28" s="57"/>
      <c r="N28" s="57">
        <v>3</v>
      </c>
      <c r="O28" s="58">
        <f t="shared" si="0"/>
        <v>3.39943342776204E-2</v>
      </c>
      <c r="P28" s="58"/>
      <c r="Q28" s="57">
        <f t="shared" si="1"/>
        <v>20</v>
      </c>
      <c r="R28" s="57">
        <v>8848</v>
      </c>
      <c r="S28" s="14"/>
      <c r="T28" s="14"/>
      <c r="U28" s="17"/>
    </row>
    <row r="29" spans="2:21" ht="16.75" customHeight="1" x14ac:dyDescent="0.25">
      <c r="B29" s="89" t="s">
        <v>20</v>
      </c>
      <c r="C29" s="56"/>
      <c r="D29" s="117">
        <v>3741</v>
      </c>
      <c r="E29" s="57"/>
      <c r="F29" s="57">
        <v>0</v>
      </c>
      <c r="G29" s="57">
        <v>0</v>
      </c>
      <c r="H29" s="57">
        <v>0</v>
      </c>
      <c r="I29" s="57"/>
      <c r="J29" s="57">
        <v>0</v>
      </c>
      <c r="K29" s="66">
        <v>1</v>
      </c>
      <c r="L29" s="57">
        <v>1</v>
      </c>
      <c r="M29" s="57"/>
      <c r="N29" s="57">
        <v>-1</v>
      </c>
      <c r="O29" s="58">
        <f t="shared" si="0"/>
        <v>-2.6730820636193531E-2</v>
      </c>
      <c r="P29" s="58"/>
      <c r="Q29" s="57">
        <f t="shared" si="1"/>
        <v>7</v>
      </c>
      <c r="R29" s="57">
        <v>3747</v>
      </c>
      <c r="S29" s="14"/>
      <c r="T29" s="14"/>
      <c r="U29" s="17"/>
    </row>
    <row r="30" spans="2:21" ht="22.5" customHeight="1" x14ac:dyDescent="0.25">
      <c r="B30" s="90" t="s">
        <v>21</v>
      </c>
      <c r="C30" s="70"/>
      <c r="D30" s="112">
        <v>1360</v>
      </c>
      <c r="E30" s="57"/>
      <c r="F30" s="57">
        <v>0</v>
      </c>
      <c r="G30" s="57">
        <v>0</v>
      </c>
      <c r="H30" s="57">
        <v>0</v>
      </c>
      <c r="I30" s="57"/>
      <c r="J30" s="57">
        <v>0</v>
      </c>
      <c r="K30" s="57">
        <v>0</v>
      </c>
      <c r="L30" s="57">
        <v>0</v>
      </c>
      <c r="M30" s="57"/>
      <c r="N30" s="57">
        <v>0</v>
      </c>
      <c r="O30" s="58">
        <f>SUM(N30*100/D30)</f>
        <v>0</v>
      </c>
      <c r="P30" s="58"/>
      <c r="Q30" s="57">
        <f t="shared" si="1"/>
        <v>1</v>
      </c>
      <c r="R30" s="57">
        <v>1361</v>
      </c>
      <c r="S30" s="14"/>
      <c r="T30" s="14"/>
      <c r="U30" s="17"/>
    </row>
    <row r="31" spans="2:21" ht="16.75" customHeight="1" x14ac:dyDescent="0.25">
      <c r="B31" s="91" t="s">
        <v>22</v>
      </c>
      <c r="C31" s="70"/>
      <c r="D31" s="117">
        <v>10637</v>
      </c>
      <c r="E31" s="57"/>
      <c r="F31" s="57">
        <v>185</v>
      </c>
      <c r="G31" s="57">
        <v>10</v>
      </c>
      <c r="H31" s="57">
        <v>195</v>
      </c>
      <c r="I31" s="57"/>
      <c r="J31" s="57">
        <v>6</v>
      </c>
      <c r="K31" s="66">
        <v>7</v>
      </c>
      <c r="L31" s="57">
        <v>13</v>
      </c>
      <c r="M31" s="57"/>
      <c r="N31" s="102">
        <v>182</v>
      </c>
      <c r="O31" s="58">
        <f t="shared" si="0"/>
        <v>1.7110087430666541</v>
      </c>
      <c r="P31" s="58"/>
      <c r="Q31" s="57">
        <f t="shared" si="1"/>
        <v>24</v>
      </c>
      <c r="R31" s="57">
        <v>10843</v>
      </c>
      <c r="S31" s="14"/>
      <c r="T31" s="14"/>
      <c r="U31" s="17"/>
    </row>
    <row r="32" spans="2:21" ht="16.75" customHeight="1" x14ac:dyDescent="0.25">
      <c r="B32" s="90" t="s">
        <v>23</v>
      </c>
      <c r="C32" s="70"/>
      <c r="D32" s="117">
        <v>10140</v>
      </c>
      <c r="E32" s="57"/>
      <c r="F32" s="57">
        <v>185</v>
      </c>
      <c r="G32" s="57">
        <v>10</v>
      </c>
      <c r="H32" s="57">
        <v>195</v>
      </c>
      <c r="I32" s="57"/>
      <c r="J32" s="57">
        <v>6</v>
      </c>
      <c r="K32" s="66">
        <v>6</v>
      </c>
      <c r="L32" s="57">
        <v>12</v>
      </c>
      <c r="M32" s="57"/>
      <c r="N32" s="57">
        <v>183</v>
      </c>
      <c r="O32" s="58">
        <f t="shared" si="0"/>
        <v>1.8047337278106508</v>
      </c>
      <c r="P32" s="58"/>
      <c r="Q32" s="57">
        <f t="shared" si="1"/>
        <v>17</v>
      </c>
      <c r="R32" s="57">
        <v>10340</v>
      </c>
      <c r="S32" s="14"/>
      <c r="T32" s="14"/>
      <c r="U32" s="17"/>
    </row>
    <row r="33" spans="2:21" ht="22.5" customHeight="1" x14ac:dyDescent="0.25">
      <c r="B33" s="90" t="s">
        <v>24</v>
      </c>
      <c r="C33" s="72"/>
      <c r="D33" s="117">
        <v>497</v>
      </c>
      <c r="E33" s="73"/>
      <c r="F33" s="57">
        <v>0</v>
      </c>
      <c r="G33" s="57">
        <v>0</v>
      </c>
      <c r="H33" s="57">
        <v>0</v>
      </c>
      <c r="I33" s="57"/>
      <c r="J33" s="57">
        <v>0</v>
      </c>
      <c r="K33" s="66">
        <v>1</v>
      </c>
      <c r="L33" s="57">
        <v>1</v>
      </c>
      <c r="M33" s="73"/>
      <c r="N33" s="57">
        <v>-1</v>
      </c>
      <c r="O33" s="58">
        <f t="shared" si="0"/>
        <v>-0.2012072434607646</v>
      </c>
      <c r="P33" s="58"/>
      <c r="Q33" s="57">
        <f>SUM(R33-D33-N33)</f>
        <v>7</v>
      </c>
      <c r="R33" s="57">
        <v>503</v>
      </c>
      <c r="S33" s="14"/>
      <c r="T33" s="14"/>
      <c r="U33" s="17"/>
    </row>
    <row r="34" spans="2:21" ht="22.5" customHeight="1" x14ac:dyDescent="0.25">
      <c r="B34" s="92" t="s">
        <v>25</v>
      </c>
      <c r="C34" s="60"/>
      <c r="D34" s="119">
        <v>108790</v>
      </c>
      <c r="E34" s="61"/>
      <c r="F34" s="61">
        <v>369</v>
      </c>
      <c r="G34" s="61">
        <v>154</v>
      </c>
      <c r="H34" s="61">
        <v>523</v>
      </c>
      <c r="I34" s="61"/>
      <c r="J34" s="61">
        <v>100</v>
      </c>
      <c r="K34" s="61">
        <v>59</v>
      </c>
      <c r="L34" s="61">
        <v>159</v>
      </c>
      <c r="M34" s="61"/>
      <c r="N34" s="61">
        <v>364</v>
      </c>
      <c r="O34" s="62">
        <f t="shared" si="0"/>
        <v>0.33458957624781688</v>
      </c>
      <c r="P34" s="62"/>
      <c r="Q34" s="61">
        <f>SUM(R34-D34-N34)</f>
        <v>336</v>
      </c>
      <c r="R34" s="61">
        <v>109490</v>
      </c>
      <c r="S34" s="14"/>
      <c r="T34" s="14"/>
      <c r="U34" s="17"/>
    </row>
    <row r="35" spans="2:21" ht="6.75" customHeight="1" x14ac:dyDescent="0.25"/>
    <row r="36" spans="2:21" ht="13" customHeight="1" x14ac:dyDescent="0.25">
      <c r="B36" s="128" t="s">
        <v>73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00"/>
    </row>
    <row r="37" spans="2:21" ht="6.75" customHeight="1" thickBot="1" x14ac:dyDescent="0.3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2:21" ht="17.149999999999999" customHeight="1" x14ac:dyDescent="0.25">
      <c r="F38" s="14"/>
      <c r="G38" s="14"/>
      <c r="H38" s="14"/>
      <c r="I38" s="14"/>
      <c r="J38" s="14"/>
      <c r="K38" s="14"/>
      <c r="L38" s="14"/>
      <c r="M38" s="14"/>
      <c r="N38" s="14"/>
      <c r="Q38" s="14"/>
      <c r="R38" s="14"/>
    </row>
  </sheetData>
  <mergeCells count="9">
    <mergeCell ref="B36:R36"/>
    <mergeCell ref="B1:D1"/>
    <mergeCell ref="B2:D2"/>
    <mergeCell ref="D5:R5"/>
    <mergeCell ref="D6:R6"/>
    <mergeCell ref="H7:O7"/>
    <mergeCell ref="F8:H8"/>
    <mergeCell ref="J8:L8"/>
    <mergeCell ref="N8:O8"/>
  </mergeCells>
  <pageMargins left="0" right="0.59055118110236227" top="0" bottom="0.59055118110236227" header="0" footer="0.3937007874015748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21</vt:i4>
      </vt:variant>
    </vt:vector>
  </HeadingPairs>
  <TitlesOfParts>
    <vt:vector size="43" baseType="lpstr">
      <vt:lpstr>Steckbrief</vt:lpstr>
      <vt:lpstr>Zeitreihe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'2004'!Drucktitel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  <vt:lpstr>'2023'!Drucktitel</vt:lpstr>
      <vt:lpstr>Zeitreihe!Drucktitel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Wohnungsbilanz</dc:title>
  <dc:creator>Thali, Vitus</dc:creator>
  <cp:lastModifiedBy>Statistisches Amt Basel-Stadt</cp:lastModifiedBy>
  <cp:lastPrinted>2015-06-30T06:11:38Z</cp:lastPrinted>
  <dcterms:created xsi:type="dcterms:W3CDTF">2010-06-03T05:35:58Z</dcterms:created>
  <dcterms:modified xsi:type="dcterms:W3CDTF">2024-02-28T13:23:32Z</dcterms:modified>
</cp:coreProperties>
</file>